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tosk\Google Drive\2. Filozofski BG\01statistika\ispit\psiholozi\2026\"/>
    </mc:Choice>
  </mc:AlternateContent>
  <xr:revisionPtr revIDLastSave="0" documentId="13_ncr:1_{CB30C4C5-D2B7-47DB-B9BE-D9471974DFE1}" xr6:coauthVersionLast="47" xr6:coauthVersionMax="47" xr10:uidLastSave="{00000000-0000-0000-0000-000000000000}"/>
  <bookViews>
    <workbookView xWindow="-108" yWindow="-108" windowWidth="23256" windowHeight="12456" activeTab="1" xr2:uid="{81E440C1-D00D-4ED9-BA04-124CD482B0ED}"/>
  </bookViews>
  <sheets>
    <sheet name="Grades" sheetId="1" r:id="rId1"/>
    <sheet name="index" sheetId="3" r:id="rId2"/>
    <sheet name="Domaci SPSS" sheetId="2" r:id="rId3"/>
  </sheets>
  <externalReferences>
    <externalReference r:id="rId4"/>
  </externalReferences>
  <calcPr calcId="181029"/>
</workbook>
</file>

<file path=xl/calcChain.xml><?xml version="1.0" encoding="utf-8"?>
<calcChain xmlns="http://schemas.openxmlformats.org/spreadsheetml/2006/main">
  <c r="G126" i="1" l="1"/>
  <c r="F126" i="1"/>
  <c r="BC126" i="1"/>
  <c r="BA126" i="1"/>
  <c r="AZ126" i="1"/>
  <c r="AO126" i="1" s="1"/>
  <c r="AD126" i="1" s="1"/>
  <c r="AY126" i="1"/>
  <c r="AN126" i="1" s="1"/>
  <c r="AC126" i="1" s="1"/>
  <c r="AX126" i="1"/>
  <c r="AM126" i="1" s="1"/>
  <c r="AB126" i="1" s="1"/>
  <c r="AW126" i="1"/>
  <c r="AV126" i="1"/>
  <c r="AK126" i="1" s="1"/>
  <c r="Z126" i="1" s="1"/>
  <c r="AU126" i="1"/>
  <c r="AJ126" i="1" s="1"/>
  <c r="Y126" i="1" s="1"/>
  <c r="AT126" i="1"/>
  <c r="AS126" i="1"/>
  <c r="AR126" i="1"/>
  <c r="AG126" i="1" s="1"/>
  <c r="V126" i="1" s="1"/>
  <c r="AQ126" i="1"/>
  <c r="AF126" i="1" s="1"/>
  <c r="U126" i="1" s="1"/>
  <c r="AP126" i="1"/>
  <c r="AE126" i="1" s="1"/>
  <c r="AL126" i="1"/>
  <c r="AA126" i="1" s="1"/>
  <c r="AI126" i="1"/>
  <c r="X126" i="1" s="1"/>
  <c r="AH126" i="1"/>
  <c r="W126" i="1" s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G20" i="1"/>
  <c r="G122" i="1"/>
  <c r="G61" i="1"/>
  <c r="G100" i="1"/>
  <c r="G97" i="1"/>
  <c r="G85" i="1"/>
  <c r="G116" i="1"/>
  <c r="G60" i="1"/>
  <c r="G92" i="1"/>
  <c r="G102" i="1"/>
  <c r="G95" i="1"/>
  <c r="G107" i="1"/>
  <c r="G113" i="1"/>
  <c r="G103" i="1"/>
  <c r="G84" i="1"/>
  <c r="G25" i="1"/>
  <c r="G80" i="1"/>
  <c r="G58" i="1"/>
  <c r="G51" i="1"/>
  <c r="G87" i="1"/>
  <c r="G22" i="1"/>
  <c r="G29" i="1"/>
  <c r="G39" i="1"/>
  <c r="G77" i="1"/>
  <c r="G48" i="1"/>
  <c r="G43" i="1"/>
  <c r="G26" i="1"/>
  <c r="G76" i="1"/>
  <c r="G121" i="1"/>
  <c r="G64" i="1"/>
  <c r="G8" i="1"/>
  <c r="G106" i="1"/>
  <c r="G17" i="1"/>
  <c r="G30" i="1"/>
  <c r="G49" i="1"/>
  <c r="G70" i="1"/>
  <c r="G96" i="1"/>
  <c r="G118" i="1"/>
  <c r="G14" i="1"/>
  <c r="G44" i="1"/>
  <c r="G12" i="1"/>
  <c r="G16" i="1"/>
  <c r="G114" i="1"/>
  <c r="G104" i="1"/>
  <c r="G65" i="1"/>
  <c r="G40" i="1"/>
  <c r="G73" i="1"/>
  <c r="G41" i="1"/>
  <c r="G112" i="1"/>
  <c r="G110" i="1"/>
  <c r="G68" i="1"/>
  <c r="G54" i="1"/>
  <c r="G37" i="1"/>
  <c r="G105" i="1"/>
  <c r="G59" i="1"/>
  <c r="G57" i="1"/>
  <c r="G10" i="1"/>
  <c r="G11" i="1"/>
  <c r="G7" i="1"/>
  <c r="G66" i="1"/>
  <c r="G71" i="1"/>
  <c r="G38" i="1"/>
  <c r="G18" i="1"/>
  <c r="G62" i="1"/>
  <c r="G32" i="1"/>
  <c r="G81" i="1"/>
  <c r="G63" i="1"/>
  <c r="G24" i="1"/>
  <c r="G124" i="1"/>
  <c r="G69" i="1"/>
  <c r="G5" i="1"/>
  <c r="G33" i="1"/>
  <c r="G46" i="1"/>
  <c r="G115" i="1"/>
  <c r="G19" i="1"/>
  <c r="G99" i="1"/>
  <c r="G23" i="1"/>
  <c r="G6" i="1"/>
  <c r="G31" i="1"/>
  <c r="G74" i="1"/>
  <c r="G123" i="1"/>
  <c r="G55" i="1"/>
  <c r="G101" i="1"/>
  <c r="G120" i="1"/>
  <c r="G88" i="1"/>
  <c r="G79" i="1"/>
  <c r="G78" i="1"/>
  <c r="G83" i="1"/>
  <c r="G27" i="1"/>
  <c r="G28" i="1"/>
  <c r="G35" i="1"/>
  <c r="G90" i="1"/>
  <c r="G47" i="1"/>
  <c r="G91" i="1"/>
  <c r="G94" i="1"/>
  <c r="G117" i="1"/>
  <c r="G13" i="1"/>
  <c r="G67" i="1"/>
  <c r="G75" i="1"/>
  <c r="G119" i="1"/>
  <c r="G52" i="1"/>
  <c r="G53" i="1"/>
  <c r="G34" i="1"/>
  <c r="G89" i="1"/>
  <c r="G42" i="1"/>
  <c r="G111" i="1"/>
  <c r="G50" i="1"/>
  <c r="G36" i="1"/>
  <c r="G56" i="1"/>
  <c r="G9" i="1"/>
  <c r="G98" i="1"/>
  <c r="G108" i="1"/>
  <c r="G45" i="1"/>
  <c r="G86" i="1"/>
  <c r="G72" i="1"/>
  <c r="G125" i="1"/>
  <c r="G82" i="1"/>
  <c r="G15" i="1"/>
  <c r="G93" i="1"/>
  <c r="G109" i="1"/>
  <c r="G21" i="1"/>
  <c r="BC48" i="1"/>
  <c r="BC76" i="1"/>
  <c r="BC12" i="1"/>
  <c r="BC16" i="1"/>
  <c r="BC104" i="1"/>
  <c r="BC40" i="1"/>
  <c r="BC73" i="1"/>
  <c r="BC41" i="1"/>
  <c r="BC110" i="1"/>
  <c r="BC68" i="1"/>
  <c r="BC54" i="1"/>
  <c r="BC37" i="1"/>
  <c r="BC59" i="1"/>
  <c r="BC57" i="1"/>
  <c r="BC10" i="1"/>
  <c r="BC11" i="1"/>
  <c r="BC66" i="1"/>
  <c r="BC38" i="1"/>
  <c r="BC32" i="1"/>
  <c r="BC81" i="1"/>
  <c r="BC24" i="1"/>
  <c r="BC124" i="1"/>
  <c r="BC99" i="1"/>
  <c r="BC31" i="1"/>
  <c r="BC74" i="1"/>
  <c r="BC35" i="1"/>
  <c r="BC90" i="1"/>
  <c r="BC47" i="1"/>
  <c r="BC91" i="1"/>
  <c r="BC75" i="1"/>
  <c r="BC50" i="1"/>
  <c r="BC36" i="1"/>
  <c r="BC56" i="1"/>
  <c r="BC108" i="1"/>
  <c r="BC72" i="1"/>
  <c r="BC21" i="1"/>
  <c r="D4" i="2"/>
  <c r="D5" i="2"/>
  <c r="BC6" i="1" s="1"/>
  <c r="D6" i="2"/>
  <c r="BC22" i="1" s="1"/>
  <c r="D7" i="2"/>
  <c r="D8" i="2"/>
  <c r="BC109" i="1" s="1"/>
  <c r="D9" i="2"/>
  <c r="BC18" i="1" s="1"/>
  <c r="D10" i="2"/>
  <c r="D11" i="2"/>
  <c r="BC112" i="1" s="1"/>
  <c r="D12" i="2"/>
  <c r="BC101" i="1" s="1"/>
  <c r="D13" i="2"/>
  <c r="BC93" i="1" s="1"/>
  <c r="D14" i="2"/>
  <c r="BC125" i="1" s="1"/>
  <c r="D15" i="2"/>
  <c r="BC30" i="1" s="1"/>
  <c r="D16" i="2"/>
  <c r="BC53" i="1" s="1"/>
  <c r="D17" i="2"/>
  <c r="BC119" i="1" s="1"/>
  <c r="D18" i="2"/>
  <c r="D19" i="2"/>
  <c r="D20" i="2"/>
  <c r="D21" i="2"/>
  <c r="BC77" i="1" s="1"/>
  <c r="D22" i="2"/>
  <c r="BC80" i="1" s="1"/>
  <c r="D23" i="2"/>
  <c r="D24" i="2"/>
  <c r="BC106" i="1" s="1"/>
  <c r="D25" i="2"/>
  <c r="BC43" i="1" s="1"/>
  <c r="D26" i="2"/>
  <c r="D27" i="2"/>
  <c r="D28" i="2"/>
  <c r="BC34" i="1" s="1"/>
  <c r="D29" i="2"/>
  <c r="BC71" i="1" s="1"/>
  <c r="D30" i="2"/>
  <c r="D31" i="2"/>
  <c r="D32" i="2"/>
  <c r="BC27" i="1" s="1"/>
  <c r="D33" i="2"/>
  <c r="D34" i="2"/>
  <c r="BC114" i="1" s="1"/>
  <c r="D35" i="2"/>
  <c r="BC42" i="1" s="1"/>
  <c r="D36" i="2"/>
  <c r="BC64" i="1" s="1"/>
  <c r="D37" i="2"/>
  <c r="BC62" i="1" s="1"/>
  <c r="D38" i="2"/>
  <c r="BC60" i="1" s="1"/>
  <c r="D39" i="2"/>
  <c r="BC92" i="1" s="1"/>
  <c r="D40" i="2"/>
  <c r="D41" i="2"/>
  <c r="D42" i="2"/>
  <c r="BC121" i="1" s="1"/>
  <c r="D43" i="2"/>
  <c r="D44" i="2"/>
  <c r="BC117" i="1" s="1"/>
  <c r="D45" i="2"/>
  <c r="D46" i="2"/>
  <c r="BC95" i="1" s="1"/>
  <c r="D47" i="2"/>
  <c r="D48" i="2"/>
  <c r="BC51" i="1" s="1"/>
  <c r="D49" i="2"/>
  <c r="BC44" i="1" s="1"/>
  <c r="D50" i="2"/>
  <c r="BC13" i="1" s="1"/>
  <c r="D51" i="2"/>
  <c r="BC23" i="1" s="1"/>
  <c r="D52" i="2"/>
  <c r="BC97" i="1" s="1"/>
  <c r="D53" i="2"/>
  <c r="BC39" i="1" s="1"/>
  <c r="D54" i="2"/>
  <c r="BC69" i="1" s="1"/>
  <c r="D55" i="2"/>
  <c r="D56" i="2"/>
  <c r="BC96" i="1" s="1"/>
  <c r="D57" i="2"/>
  <c r="BC52" i="1" s="1"/>
  <c r="D58" i="2"/>
  <c r="BC79" i="1" s="1"/>
  <c r="D59" i="2"/>
  <c r="D60" i="2"/>
  <c r="BC9" i="1" s="1"/>
  <c r="D61" i="2"/>
  <c r="BC8" i="1" s="1"/>
  <c r="D62" i="2"/>
  <c r="BC105" i="1" s="1"/>
  <c r="D63" i="2"/>
  <c r="BC17" i="1" s="1"/>
  <c r="D64" i="2"/>
  <c r="BC100" i="1" s="1"/>
  <c r="D65" i="2"/>
  <c r="BC70" i="1" s="1"/>
  <c r="D66" i="2"/>
  <c r="BC103" i="1" s="1"/>
  <c r="D67" i="2"/>
  <c r="D68" i="2"/>
  <c r="D69" i="2"/>
  <c r="BC29" i="1" s="1"/>
  <c r="D70" i="2"/>
  <c r="D71" i="2"/>
  <c r="BC84" i="1" s="1"/>
  <c r="D72" i="2"/>
  <c r="BC65" i="1" s="1"/>
  <c r="D73" i="2"/>
  <c r="BC123" i="1" s="1"/>
  <c r="D74" i="2"/>
  <c r="BC20" i="1" s="1"/>
  <c r="D75" i="2"/>
  <c r="BC102" i="1" s="1"/>
  <c r="D76" i="2"/>
  <c r="D77" i="2"/>
  <c r="D78" i="2"/>
  <c r="BC120" i="1" s="1"/>
  <c r="D79" i="2"/>
  <c r="D80" i="2"/>
  <c r="BC14" i="1" s="1"/>
  <c r="D81" i="2"/>
  <c r="BC28" i="1" s="1"/>
  <c r="D82" i="2"/>
  <c r="BC61" i="1" s="1"/>
  <c r="D83" i="2"/>
  <c r="BC88" i="1" s="1"/>
  <c r="D84" i="2"/>
  <c r="BC26" i="1" s="1"/>
  <c r="D85" i="2"/>
  <c r="D86" i="2"/>
  <c r="BC49" i="1" s="1"/>
  <c r="D87" i="2"/>
  <c r="D88" i="2"/>
  <c r="BC63" i="1" s="1"/>
  <c r="D89" i="2"/>
  <c r="BC83" i="1" s="1"/>
  <c r="D90" i="2"/>
  <c r="D91" i="2"/>
  <c r="BC25" i="1" s="1"/>
  <c r="D92" i="2"/>
  <c r="BC67" i="1" s="1"/>
  <c r="D93" i="2"/>
  <c r="BC33" i="1" s="1"/>
  <c r="D94" i="2"/>
  <c r="BC89" i="1" s="1"/>
  <c r="D95" i="2"/>
  <c r="D96" i="2"/>
  <c r="BC19" i="1" s="1"/>
  <c r="D97" i="2"/>
  <c r="BC15" i="1" s="1"/>
  <c r="D98" i="2"/>
  <c r="D99" i="2"/>
  <c r="BC7" i="1" s="1"/>
  <c r="D100" i="2"/>
  <c r="BC55" i="1" s="1"/>
  <c r="D101" i="2"/>
  <c r="BC118" i="1" s="1"/>
  <c r="D102" i="2"/>
  <c r="BC46" i="1" s="1"/>
  <c r="D103" i="2"/>
  <c r="BC58" i="1" s="1"/>
  <c r="D104" i="2"/>
  <c r="BC45" i="1" s="1"/>
  <c r="D105" i="2"/>
  <c r="BC82" i="1" s="1"/>
  <c r="D106" i="2"/>
  <c r="D107" i="2"/>
  <c r="BC107" i="1" s="1"/>
  <c r="D108" i="2"/>
  <c r="D109" i="2"/>
  <c r="BC86" i="1" s="1"/>
  <c r="D110" i="2"/>
  <c r="BC87" i="1" s="1"/>
  <c r="D111" i="2"/>
  <c r="BC113" i="1" s="1"/>
  <c r="D112" i="2"/>
  <c r="BC94" i="1" s="1"/>
  <c r="D113" i="2"/>
  <c r="BC115" i="1" s="1"/>
  <c r="D114" i="2"/>
  <c r="BC116" i="1" s="1"/>
  <c r="D115" i="2"/>
  <c r="BC85" i="1" s="1"/>
  <c r="D116" i="2"/>
  <c r="BC98" i="1" s="1"/>
  <c r="D117" i="2"/>
  <c r="D118" i="2"/>
  <c r="BC78" i="1" s="1"/>
  <c r="D119" i="2"/>
  <c r="D120" i="2"/>
  <c r="BC111" i="1" s="1"/>
  <c r="D121" i="2"/>
  <c r="D3" i="2"/>
  <c r="BC122" i="1" s="1"/>
  <c r="AS122" i="1"/>
  <c r="AH122" i="1" s="1"/>
  <c r="W122" i="1" s="1"/>
  <c r="AT122" i="1"/>
  <c r="AU122" i="1"/>
  <c r="AJ122" i="1" s="1"/>
  <c r="Y122" i="1" s="1"/>
  <c r="AV122" i="1"/>
  <c r="AK122" i="1" s="1"/>
  <c r="Z122" i="1" s="1"/>
  <c r="AW122" i="1"/>
  <c r="AL122" i="1" s="1"/>
  <c r="AA122" i="1" s="1"/>
  <c r="AX122" i="1"/>
  <c r="AM122" i="1" s="1"/>
  <c r="AB122" i="1" s="1"/>
  <c r="AY122" i="1"/>
  <c r="AN122" i="1" s="1"/>
  <c r="AC122" i="1" s="1"/>
  <c r="AZ122" i="1"/>
  <c r="BA122" i="1"/>
  <c r="AP122" i="1" s="1"/>
  <c r="AE122" i="1" s="1"/>
  <c r="AS61" i="1"/>
  <c r="AH61" i="1" s="1"/>
  <c r="W61" i="1" s="1"/>
  <c r="AT61" i="1"/>
  <c r="AU61" i="1"/>
  <c r="AJ61" i="1" s="1"/>
  <c r="Y61" i="1" s="1"/>
  <c r="AV61" i="1"/>
  <c r="AW61" i="1"/>
  <c r="AL61" i="1" s="1"/>
  <c r="AA61" i="1" s="1"/>
  <c r="AX61" i="1"/>
  <c r="AM61" i="1" s="1"/>
  <c r="AB61" i="1" s="1"/>
  <c r="AY61" i="1"/>
  <c r="AN61" i="1" s="1"/>
  <c r="AC61" i="1" s="1"/>
  <c r="AZ61" i="1"/>
  <c r="AO61" i="1" s="1"/>
  <c r="AD61" i="1" s="1"/>
  <c r="BA61" i="1"/>
  <c r="AP61" i="1" s="1"/>
  <c r="AE61" i="1" s="1"/>
  <c r="AS100" i="1"/>
  <c r="AH100" i="1" s="1"/>
  <c r="W100" i="1" s="1"/>
  <c r="AT100" i="1"/>
  <c r="AU100" i="1"/>
  <c r="AJ100" i="1" s="1"/>
  <c r="Y100" i="1" s="1"/>
  <c r="AV100" i="1"/>
  <c r="AW100" i="1"/>
  <c r="AL100" i="1" s="1"/>
  <c r="AA100" i="1" s="1"/>
  <c r="AX100" i="1"/>
  <c r="AY100" i="1"/>
  <c r="AN100" i="1" s="1"/>
  <c r="AC100" i="1" s="1"/>
  <c r="AZ100" i="1"/>
  <c r="BA100" i="1"/>
  <c r="AP100" i="1" s="1"/>
  <c r="AE100" i="1" s="1"/>
  <c r="AS97" i="1"/>
  <c r="AH97" i="1" s="1"/>
  <c r="W97" i="1" s="1"/>
  <c r="AT97" i="1"/>
  <c r="AU97" i="1"/>
  <c r="AJ97" i="1" s="1"/>
  <c r="Y97" i="1" s="1"/>
  <c r="AV97" i="1"/>
  <c r="AW97" i="1"/>
  <c r="AL97" i="1" s="1"/>
  <c r="AA97" i="1" s="1"/>
  <c r="AX97" i="1"/>
  <c r="AY97" i="1"/>
  <c r="AN97" i="1" s="1"/>
  <c r="AC97" i="1" s="1"/>
  <c r="AZ97" i="1"/>
  <c r="BA97" i="1"/>
  <c r="AP97" i="1" s="1"/>
  <c r="AE97" i="1" s="1"/>
  <c r="AS85" i="1"/>
  <c r="AH85" i="1" s="1"/>
  <c r="W85" i="1" s="1"/>
  <c r="AT85" i="1"/>
  <c r="AU85" i="1"/>
  <c r="AJ85" i="1" s="1"/>
  <c r="Y85" i="1" s="1"/>
  <c r="AV85" i="1"/>
  <c r="AW85" i="1"/>
  <c r="AL85" i="1" s="1"/>
  <c r="AA85" i="1" s="1"/>
  <c r="AX85" i="1"/>
  <c r="AY85" i="1"/>
  <c r="AN85" i="1" s="1"/>
  <c r="AC85" i="1" s="1"/>
  <c r="AZ85" i="1"/>
  <c r="BA85" i="1"/>
  <c r="AP85" i="1" s="1"/>
  <c r="AE85" i="1" s="1"/>
  <c r="AS116" i="1"/>
  <c r="AH116" i="1" s="1"/>
  <c r="W116" i="1" s="1"/>
  <c r="AT116" i="1"/>
  <c r="AU116" i="1"/>
  <c r="AJ116" i="1" s="1"/>
  <c r="Y116" i="1" s="1"/>
  <c r="AV116" i="1"/>
  <c r="AW116" i="1"/>
  <c r="AL116" i="1" s="1"/>
  <c r="AA116" i="1" s="1"/>
  <c r="AX116" i="1"/>
  <c r="AY116" i="1"/>
  <c r="AN116" i="1" s="1"/>
  <c r="AC116" i="1" s="1"/>
  <c r="AZ116" i="1"/>
  <c r="AO116" i="1" s="1"/>
  <c r="AD116" i="1" s="1"/>
  <c r="BA116" i="1"/>
  <c r="AP116" i="1" s="1"/>
  <c r="AE116" i="1" s="1"/>
  <c r="AS60" i="1"/>
  <c r="AH60" i="1" s="1"/>
  <c r="W60" i="1" s="1"/>
  <c r="AT60" i="1"/>
  <c r="AU60" i="1"/>
  <c r="AJ60" i="1" s="1"/>
  <c r="Y60" i="1" s="1"/>
  <c r="AV60" i="1"/>
  <c r="AW60" i="1"/>
  <c r="AL60" i="1" s="1"/>
  <c r="AA60" i="1" s="1"/>
  <c r="AX60" i="1"/>
  <c r="AY60" i="1"/>
  <c r="AN60" i="1" s="1"/>
  <c r="AC60" i="1" s="1"/>
  <c r="AZ60" i="1"/>
  <c r="BA60" i="1"/>
  <c r="AP60" i="1" s="1"/>
  <c r="AE60" i="1" s="1"/>
  <c r="AS92" i="1"/>
  <c r="AH92" i="1" s="1"/>
  <c r="W92" i="1" s="1"/>
  <c r="AT92" i="1"/>
  <c r="AU92" i="1"/>
  <c r="AJ92" i="1" s="1"/>
  <c r="Y92" i="1" s="1"/>
  <c r="AV92" i="1"/>
  <c r="AW92" i="1"/>
  <c r="AL92" i="1" s="1"/>
  <c r="AA92" i="1" s="1"/>
  <c r="AX92" i="1"/>
  <c r="AY92" i="1"/>
  <c r="AN92" i="1" s="1"/>
  <c r="AC92" i="1" s="1"/>
  <c r="AZ92" i="1"/>
  <c r="BA92" i="1"/>
  <c r="AP92" i="1" s="1"/>
  <c r="AE92" i="1" s="1"/>
  <c r="AS102" i="1"/>
  <c r="AH102" i="1" s="1"/>
  <c r="W102" i="1" s="1"/>
  <c r="AT102" i="1"/>
  <c r="AU102" i="1"/>
  <c r="AJ102" i="1" s="1"/>
  <c r="Y102" i="1" s="1"/>
  <c r="AV102" i="1"/>
  <c r="AW102" i="1"/>
  <c r="AL102" i="1" s="1"/>
  <c r="AA102" i="1" s="1"/>
  <c r="AX102" i="1"/>
  <c r="AY102" i="1"/>
  <c r="AN102" i="1" s="1"/>
  <c r="AC102" i="1" s="1"/>
  <c r="AZ102" i="1"/>
  <c r="BA102" i="1"/>
  <c r="AP102" i="1" s="1"/>
  <c r="AE102" i="1" s="1"/>
  <c r="AS95" i="1"/>
  <c r="AH95" i="1" s="1"/>
  <c r="W95" i="1" s="1"/>
  <c r="AT95" i="1"/>
  <c r="AU95" i="1"/>
  <c r="AJ95" i="1" s="1"/>
  <c r="Y95" i="1" s="1"/>
  <c r="AV95" i="1"/>
  <c r="AW95" i="1"/>
  <c r="AL95" i="1" s="1"/>
  <c r="AA95" i="1" s="1"/>
  <c r="AX95" i="1"/>
  <c r="AY95" i="1"/>
  <c r="AN95" i="1" s="1"/>
  <c r="AC95" i="1" s="1"/>
  <c r="AZ95" i="1"/>
  <c r="BA95" i="1"/>
  <c r="AP95" i="1" s="1"/>
  <c r="AE95" i="1" s="1"/>
  <c r="AS107" i="1"/>
  <c r="AH107" i="1" s="1"/>
  <c r="W107" i="1" s="1"/>
  <c r="AT107" i="1"/>
  <c r="AU107" i="1"/>
  <c r="AJ107" i="1" s="1"/>
  <c r="Y107" i="1" s="1"/>
  <c r="AV107" i="1"/>
  <c r="AW107" i="1"/>
  <c r="AL107" i="1" s="1"/>
  <c r="AA107" i="1" s="1"/>
  <c r="AX107" i="1"/>
  <c r="AM107" i="1" s="1"/>
  <c r="AB107" i="1" s="1"/>
  <c r="AY107" i="1"/>
  <c r="AN107" i="1" s="1"/>
  <c r="AC107" i="1" s="1"/>
  <c r="AZ107" i="1"/>
  <c r="BA107" i="1"/>
  <c r="AP107" i="1" s="1"/>
  <c r="AE107" i="1" s="1"/>
  <c r="AS113" i="1"/>
  <c r="AH113" i="1" s="1"/>
  <c r="W113" i="1" s="1"/>
  <c r="AT113" i="1"/>
  <c r="AU113" i="1"/>
  <c r="AJ113" i="1" s="1"/>
  <c r="Y113" i="1" s="1"/>
  <c r="AV113" i="1"/>
  <c r="AW113" i="1"/>
  <c r="AL113" i="1" s="1"/>
  <c r="AA113" i="1" s="1"/>
  <c r="AX113" i="1"/>
  <c r="AY113" i="1"/>
  <c r="AN113" i="1" s="1"/>
  <c r="AC113" i="1" s="1"/>
  <c r="AZ113" i="1"/>
  <c r="BA113" i="1"/>
  <c r="AP113" i="1" s="1"/>
  <c r="AE113" i="1" s="1"/>
  <c r="AS103" i="1"/>
  <c r="AH103" i="1" s="1"/>
  <c r="W103" i="1" s="1"/>
  <c r="AT103" i="1"/>
  <c r="AU103" i="1"/>
  <c r="AJ103" i="1" s="1"/>
  <c r="Y103" i="1" s="1"/>
  <c r="AV103" i="1"/>
  <c r="AK103" i="1" s="1"/>
  <c r="Z103" i="1" s="1"/>
  <c r="AW103" i="1"/>
  <c r="AL103" i="1" s="1"/>
  <c r="AA103" i="1" s="1"/>
  <c r="AX103" i="1"/>
  <c r="AY103" i="1"/>
  <c r="AN103" i="1" s="1"/>
  <c r="AC103" i="1" s="1"/>
  <c r="AZ103" i="1"/>
  <c r="BA103" i="1"/>
  <c r="AP103" i="1" s="1"/>
  <c r="AE103" i="1" s="1"/>
  <c r="AS84" i="1"/>
  <c r="AH84" i="1" s="1"/>
  <c r="W84" i="1" s="1"/>
  <c r="AT84" i="1"/>
  <c r="AI84" i="1" s="1"/>
  <c r="X84" i="1" s="1"/>
  <c r="AU84" i="1"/>
  <c r="AJ84" i="1" s="1"/>
  <c r="Y84" i="1" s="1"/>
  <c r="AV84" i="1"/>
  <c r="AW84" i="1"/>
  <c r="AL84" i="1" s="1"/>
  <c r="AA84" i="1" s="1"/>
  <c r="AX84" i="1"/>
  <c r="AY84" i="1"/>
  <c r="AN84" i="1" s="1"/>
  <c r="AC84" i="1" s="1"/>
  <c r="AZ84" i="1"/>
  <c r="BA84" i="1"/>
  <c r="AP84" i="1" s="1"/>
  <c r="AE84" i="1" s="1"/>
  <c r="AS25" i="1"/>
  <c r="AH25" i="1" s="1"/>
  <c r="W25" i="1" s="1"/>
  <c r="AT25" i="1"/>
  <c r="AU25" i="1"/>
  <c r="AJ25" i="1" s="1"/>
  <c r="Y25" i="1" s="1"/>
  <c r="AV25" i="1"/>
  <c r="AW25" i="1"/>
  <c r="AL25" i="1" s="1"/>
  <c r="AA25" i="1" s="1"/>
  <c r="AX25" i="1"/>
  <c r="AY25" i="1"/>
  <c r="AN25" i="1" s="1"/>
  <c r="AC25" i="1" s="1"/>
  <c r="AZ25" i="1"/>
  <c r="AO25" i="1" s="1"/>
  <c r="AD25" i="1" s="1"/>
  <c r="BA25" i="1"/>
  <c r="AP25" i="1" s="1"/>
  <c r="AE25" i="1" s="1"/>
  <c r="AS80" i="1"/>
  <c r="AH80" i="1" s="1"/>
  <c r="W80" i="1" s="1"/>
  <c r="AT80" i="1"/>
  <c r="AU80" i="1"/>
  <c r="AJ80" i="1" s="1"/>
  <c r="Y80" i="1" s="1"/>
  <c r="AV80" i="1"/>
  <c r="AW80" i="1"/>
  <c r="AL80" i="1" s="1"/>
  <c r="AA80" i="1" s="1"/>
  <c r="AX80" i="1"/>
  <c r="AM80" i="1" s="1"/>
  <c r="AB80" i="1" s="1"/>
  <c r="AY80" i="1"/>
  <c r="AN80" i="1" s="1"/>
  <c r="AC80" i="1" s="1"/>
  <c r="AZ80" i="1"/>
  <c r="BA80" i="1"/>
  <c r="AP80" i="1" s="1"/>
  <c r="AE80" i="1" s="1"/>
  <c r="AS58" i="1"/>
  <c r="AH58" i="1" s="1"/>
  <c r="W58" i="1" s="1"/>
  <c r="AT58" i="1"/>
  <c r="AU58" i="1"/>
  <c r="AJ58" i="1" s="1"/>
  <c r="Y58" i="1" s="1"/>
  <c r="AV58" i="1"/>
  <c r="AW58" i="1"/>
  <c r="AL58" i="1" s="1"/>
  <c r="AA58" i="1" s="1"/>
  <c r="AX58" i="1"/>
  <c r="AY58" i="1"/>
  <c r="AN58" i="1" s="1"/>
  <c r="AC58" i="1" s="1"/>
  <c r="AZ58" i="1"/>
  <c r="BA58" i="1"/>
  <c r="AP58" i="1" s="1"/>
  <c r="AE58" i="1" s="1"/>
  <c r="AS51" i="1"/>
  <c r="AH51" i="1" s="1"/>
  <c r="W51" i="1" s="1"/>
  <c r="AT51" i="1"/>
  <c r="AU51" i="1"/>
  <c r="AJ51" i="1" s="1"/>
  <c r="Y51" i="1" s="1"/>
  <c r="AV51" i="1"/>
  <c r="AW51" i="1"/>
  <c r="AL51" i="1" s="1"/>
  <c r="AA51" i="1" s="1"/>
  <c r="AX51" i="1"/>
  <c r="AY51" i="1"/>
  <c r="AN51" i="1" s="1"/>
  <c r="AC51" i="1" s="1"/>
  <c r="AZ51" i="1"/>
  <c r="BA51" i="1"/>
  <c r="AP51" i="1" s="1"/>
  <c r="AE51" i="1" s="1"/>
  <c r="AS87" i="1"/>
  <c r="AH87" i="1" s="1"/>
  <c r="W87" i="1" s="1"/>
  <c r="AT87" i="1"/>
  <c r="AU87" i="1"/>
  <c r="AJ87" i="1" s="1"/>
  <c r="Y87" i="1" s="1"/>
  <c r="AV87" i="1"/>
  <c r="AW87" i="1"/>
  <c r="AL87" i="1" s="1"/>
  <c r="AA87" i="1" s="1"/>
  <c r="AX87" i="1"/>
  <c r="AY87" i="1"/>
  <c r="AN87" i="1" s="1"/>
  <c r="AC87" i="1" s="1"/>
  <c r="AZ87" i="1"/>
  <c r="AO87" i="1" s="1"/>
  <c r="AD87" i="1" s="1"/>
  <c r="BA87" i="1"/>
  <c r="AP87" i="1" s="1"/>
  <c r="AE87" i="1" s="1"/>
  <c r="AS22" i="1"/>
  <c r="AH22" i="1" s="1"/>
  <c r="W22" i="1" s="1"/>
  <c r="AT22" i="1"/>
  <c r="AU22" i="1"/>
  <c r="AJ22" i="1" s="1"/>
  <c r="Y22" i="1" s="1"/>
  <c r="AV22" i="1"/>
  <c r="AW22" i="1"/>
  <c r="AL22" i="1" s="1"/>
  <c r="AA22" i="1" s="1"/>
  <c r="AX22" i="1"/>
  <c r="AY22" i="1"/>
  <c r="AN22" i="1" s="1"/>
  <c r="AC22" i="1" s="1"/>
  <c r="AZ22" i="1"/>
  <c r="BA22" i="1"/>
  <c r="AP22" i="1" s="1"/>
  <c r="AE22" i="1" s="1"/>
  <c r="AS29" i="1"/>
  <c r="AH29" i="1" s="1"/>
  <c r="W29" i="1" s="1"/>
  <c r="AT29" i="1"/>
  <c r="AU29" i="1"/>
  <c r="AJ29" i="1" s="1"/>
  <c r="Y29" i="1" s="1"/>
  <c r="AV29" i="1"/>
  <c r="AW29" i="1"/>
  <c r="AL29" i="1" s="1"/>
  <c r="AA29" i="1" s="1"/>
  <c r="AX29" i="1"/>
  <c r="AY29" i="1"/>
  <c r="AN29" i="1" s="1"/>
  <c r="AC29" i="1" s="1"/>
  <c r="AZ29" i="1"/>
  <c r="BA29" i="1"/>
  <c r="AP29" i="1" s="1"/>
  <c r="AE29" i="1" s="1"/>
  <c r="AS39" i="1"/>
  <c r="AH39" i="1" s="1"/>
  <c r="W39" i="1" s="1"/>
  <c r="AT39" i="1"/>
  <c r="AU39" i="1"/>
  <c r="AJ39" i="1" s="1"/>
  <c r="Y39" i="1" s="1"/>
  <c r="AV39" i="1"/>
  <c r="AW39" i="1"/>
  <c r="AL39" i="1" s="1"/>
  <c r="AA39" i="1" s="1"/>
  <c r="AX39" i="1"/>
  <c r="AY39" i="1"/>
  <c r="AN39" i="1" s="1"/>
  <c r="AC39" i="1" s="1"/>
  <c r="AZ39" i="1"/>
  <c r="BA39" i="1"/>
  <c r="AP39" i="1" s="1"/>
  <c r="AE39" i="1" s="1"/>
  <c r="AS77" i="1"/>
  <c r="AH77" i="1" s="1"/>
  <c r="W77" i="1" s="1"/>
  <c r="AT77" i="1"/>
  <c r="AU77" i="1"/>
  <c r="AJ77" i="1" s="1"/>
  <c r="Y77" i="1" s="1"/>
  <c r="AV77" i="1"/>
  <c r="AW77" i="1"/>
  <c r="AL77" i="1" s="1"/>
  <c r="AA77" i="1" s="1"/>
  <c r="AX77" i="1"/>
  <c r="AY77" i="1"/>
  <c r="AN77" i="1" s="1"/>
  <c r="AC77" i="1" s="1"/>
  <c r="AZ77" i="1"/>
  <c r="AO77" i="1" s="1"/>
  <c r="AD77" i="1" s="1"/>
  <c r="BA77" i="1"/>
  <c r="AP77" i="1" s="1"/>
  <c r="AE77" i="1" s="1"/>
  <c r="AS48" i="1"/>
  <c r="AH48" i="1" s="1"/>
  <c r="W48" i="1" s="1"/>
  <c r="AT48" i="1"/>
  <c r="AU48" i="1"/>
  <c r="AJ48" i="1" s="1"/>
  <c r="Y48" i="1" s="1"/>
  <c r="AV48" i="1"/>
  <c r="AW48" i="1"/>
  <c r="AL48" i="1" s="1"/>
  <c r="AA48" i="1" s="1"/>
  <c r="AX48" i="1"/>
  <c r="AY48" i="1"/>
  <c r="AN48" i="1" s="1"/>
  <c r="AC48" i="1" s="1"/>
  <c r="AZ48" i="1"/>
  <c r="BA48" i="1"/>
  <c r="AP48" i="1" s="1"/>
  <c r="AE48" i="1" s="1"/>
  <c r="AS43" i="1"/>
  <c r="AH43" i="1" s="1"/>
  <c r="W43" i="1" s="1"/>
  <c r="AT43" i="1"/>
  <c r="AU43" i="1"/>
  <c r="AJ43" i="1" s="1"/>
  <c r="Y43" i="1" s="1"/>
  <c r="AV43" i="1"/>
  <c r="AW43" i="1"/>
  <c r="AL43" i="1" s="1"/>
  <c r="AA43" i="1" s="1"/>
  <c r="AX43" i="1"/>
  <c r="AY43" i="1"/>
  <c r="AN43" i="1" s="1"/>
  <c r="AC43" i="1" s="1"/>
  <c r="AZ43" i="1"/>
  <c r="BA43" i="1"/>
  <c r="AP43" i="1" s="1"/>
  <c r="AE43" i="1" s="1"/>
  <c r="AS26" i="1"/>
  <c r="AH26" i="1" s="1"/>
  <c r="W26" i="1" s="1"/>
  <c r="AT26" i="1"/>
  <c r="AU26" i="1"/>
  <c r="AJ26" i="1" s="1"/>
  <c r="Y26" i="1" s="1"/>
  <c r="AV26" i="1"/>
  <c r="AW26" i="1"/>
  <c r="AL26" i="1" s="1"/>
  <c r="AA26" i="1" s="1"/>
  <c r="AX26" i="1"/>
  <c r="AY26" i="1"/>
  <c r="AN26" i="1" s="1"/>
  <c r="AC26" i="1" s="1"/>
  <c r="AZ26" i="1"/>
  <c r="BA26" i="1"/>
  <c r="AP26" i="1" s="1"/>
  <c r="AE26" i="1" s="1"/>
  <c r="AS76" i="1"/>
  <c r="AH76" i="1" s="1"/>
  <c r="W76" i="1" s="1"/>
  <c r="AT76" i="1"/>
  <c r="AU76" i="1"/>
  <c r="AJ76" i="1" s="1"/>
  <c r="Y76" i="1" s="1"/>
  <c r="AV76" i="1"/>
  <c r="AW76" i="1"/>
  <c r="AL76" i="1" s="1"/>
  <c r="AA76" i="1" s="1"/>
  <c r="AX76" i="1"/>
  <c r="AY76" i="1"/>
  <c r="AN76" i="1" s="1"/>
  <c r="AC76" i="1" s="1"/>
  <c r="AZ76" i="1"/>
  <c r="BA76" i="1"/>
  <c r="AP76" i="1" s="1"/>
  <c r="AE76" i="1" s="1"/>
  <c r="AS121" i="1"/>
  <c r="AH121" i="1" s="1"/>
  <c r="W121" i="1" s="1"/>
  <c r="AT121" i="1"/>
  <c r="AU121" i="1"/>
  <c r="AJ121" i="1" s="1"/>
  <c r="Y121" i="1" s="1"/>
  <c r="AV121" i="1"/>
  <c r="AW121" i="1"/>
  <c r="AL121" i="1" s="1"/>
  <c r="AA121" i="1" s="1"/>
  <c r="AX121" i="1"/>
  <c r="AY121" i="1"/>
  <c r="AN121" i="1" s="1"/>
  <c r="AC121" i="1" s="1"/>
  <c r="AZ121" i="1"/>
  <c r="BA121" i="1"/>
  <c r="AP121" i="1" s="1"/>
  <c r="AE121" i="1" s="1"/>
  <c r="AS64" i="1"/>
  <c r="AH64" i="1" s="1"/>
  <c r="W64" i="1" s="1"/>
  <c r="AT64" i="1"/>
  <c r="AU64" i="1"/>
  <c r="AJ64" i="1" s="1"/>
  <c r="Y64" i="1" s="1"/>
  <c r="AV64" i="1"/>
  <c r="AW64" i="1"/>
  <c r="AL64" i="1" s="1"/>
  <c r="AA64" i="1" s="1"/>
  <c r="AX64" i="1"/>
  <c r="AY64" i="1"/>
  <c r="AN64" i="1" s="1"/>
  <c r="AC64" i="1" s="1"/>
  <c r="AZ64" i="1"/>
  <c r="BA64" i="1"/>
  <c r="AP64" i="1" s="1"/>
  <c r="AE64" i="1" s="1"/>
  <c r="AS8" i="1"/>
  <c r="AH8" i="1" s="1"/>
  <c r="W8" i="1" s="1"/>
  <c r="AT8" i="1"/>
  <c r="AU8" i="1"/>
  <c r="AJ8" i="1" s="1"/>
  <c r="Y8" i="1" s="1"/>
  <c r="AV8" i="1"/>
  <c r="AW8" i="1"/>
  <c r="AL8" i="1" s="1"/>
  <c r="AA8" i="1" s="1"/>
  <c r="AX8" i="1"/>
  <c r="AY8" i="1"/>
  <c r="AN8" i="1" s="1"/>
  <c r="AC8" i="1" s="1"/>
  <c r="AZ8" i="1"/>
  <c r="BA8" i="1"/>
  <c r="AP8" i="1" s="1"/>
  <c r="AE8" i="1" s="1"/>
  <c r="AS106" i="1"/>
  <c r="AH106" i="1" s="1"/>
  <c r="W106" i="1" s="1"/>
  <c r="AT106" i="1"/>
  <c r="AU106" i="1"/>
  <c r="AJ106" i="1" s="1"/>
  <c r="Y106" i="1" s="1"/>
  <c r="AV106" i="1"/>
  <c r="AW106" i="1"/>
  <c r="AL106" i="1" s="1"/>
  <c r="AA106" i="1" s="1"/>
  <c r="AX106" i="1"/>
  <c r="AY106" i="1"/>
  <c r="AN106" i="1" s="1"/>
  <c r="AC106" i="1" s="1"/>
  <c r="AZ106" i="1"/>
  <c r="BA106" i="1"/>
  <c r="AP106" i="1" s="1"/>
  <c r="AE106" i="1" s="1"/>
  <c r="AS17" i="1"/>
  <c r="AH17" i="1" s="1"/>
  <c r="W17" i="1" s="1"/>
  <c r="AT17" i="1"/>
  <c r="AU17" i="1"/>
  <c r="AJ17" i="1" s="1"/>
  <c r="Y17" i="1" s="1"/>
  <c r="AV17" i="1"/>
  <c r="AW17" i="1"/>
  <c r="AL17" i="1" s="1"/>
  <c r="AA17" i="1" s="1"/>
  <c r="AX17" i="1"/>
  <c r="AY17" i="1"/>
  <c r="AN17" i="1" s="1"/>
  <c r="AC17" i="1" s="1"/>
  <c r="AZ17" i="1"/>
  <c r="BA17" i="1"/>
  <c r="AP17" i="1" s="1"/>
  <c r="AE17" i="1" s="1"/>
  <c r="AS30" i="1"/>
  <c r="AH30" i="1" s="1"/>
  <c r="W30" i="1" s="1"/>
  <c r="AT30" i="1"/>
  <c r="AU30" i="1"/>
  <c r="AJ30" i="1" s="1"/>
  <c r="Y30" i="1" s="1"/>
  <c r="AV30" i="1"/>
  <c r="AW30" i="1"/>
  <c r="AL30" i="1" s="1"/>
  <c r="AA30" i="1" s="1"/>
  <c r="AX30" i="1"/>
  <c r="AY30" i="1"/>
  <c r="AN30" i="1" s="1"/>
  <c r="AC30" i="1" s="1"/>
  <c r="AZ30" i="1"/>
  <c r="BA30" i="1"/>
  <c r="AP30" i="1" s="1"/>
  <c r="AE30" i="1" s="1"/>
  <c r="AS49" i="1"/>
  <c r="AH49" i="1" s="1"/>
  <c r="W49" i="1" s="1"/>
  <c r="AT49" i="1"/>
  <c r="AU49" i="1"/>
  <c r="AJ49" i="1" s="1"/>
  <c r="Y49" i="1" s="1"/>
  <c r="AV49" i="1"/>
  <c r="AW49" i="1"/>
  <c r="AL49" i="1" s="1"/>
  <c r="AA49" i="1" s="1"/>
  <c r="AX49" i="1"/>
  <c r="AY49" i="1"/>
  <c r="AN49" i="1" s="1"/>
  <c r="AC49" i="1" s="1"/>
  <c r="AZ49" i="1"/>
  <c r="BA49" i="1"/>
  <c r="AP49" i="1" s="1"/>
  <c r="AE49" i="1" s="1"/>
  <c r="AS70" i="1"/>
  <c r="AH70" i="1" s="1"/>
  <c r="W70" i="1" s="1"/>
  <c r="AT70" i="1"/>
  <c r="AU70" i="1"/>
  <c r="AJ70" i="1" s="1"/>
  <c r="Y70" i="1" s="1"/>
  <c r="AV70" i="1"/>
  <c r="AW70" i="1"/>
  <c r="AL70" i="1" s="1"/>
  <c r="AA70" i="1" s="1"/>
  <c r="AX70" i="1"/>
  <c r="AY70" i="1"/>
  <c r="AN70" i="1" s="1"/>
  <c r="AC70" i="1" s="1"/>
  <c r="AZ70" i="1"/>
  <c r="BA70" i="1"/>
  <c r="AP70" i="1" s="1"/>
  <c r="AE70" i="1" s="1"/>
  <c r="AS96" i="1"/>
  <c r="AH96" i="1" s="1"/>
  <c r="W96" i="1" s="1"/>
  <c r="AT96" i="1"/>
  <c r="AU96" i="1"/>
  <c r="AJ96" i="1" s="1"/>
  <c r="Y96" i="1" s="1"/>
  <c r="AV96" i="1"/>
  <c r="AW96" i="1"/>
  <c r="AL96" i="1" s="1"/>
  <c r="AA96" i="1" s="1"/>
  <c r="AX96" i="1"/>
  <c r="AY96" i="1"/>
  <c r="AN96" i="1" s="1"/>
  <c r="AC96" i="1" s="1"/>
  <c r="AZ96" i="1"/>
  <c r="BA96" i="1"/>
  <c r="AP96" i="1" s="1"/>
  <c r="AE96" i="1" s="1"/>
  <c r="AS118" i="1"/>
  <c r="AH118" i="1" s="1"/>
  <c r="W118" i="1" s="1"/>
  <c r="AT118" i="1"/>
  <c r="AU118" i="1"/>
  <c r="AJ118" i="1" s="1"/>
  <c r="Y118" i="1" s="1"/>
  <c r="AV118" i="1"/>
  <c r="AW118" i="1"/>
  <c r="AL118" i="1" s="1"/>
  <c r="AA118" i="1" s="1"/>
  <c r="AX118" i="1"/>
  <c r="AY118" i="1"/>
  <c r="AN118" i="1" s="1"/>
  <c r="AC118" i="1" s="1"/>
  <c r="AZ118" i="1"/>
  <c r="BA118" i="1"/>
  <c r="AP118" i="1" s="1"/>
  <c r="AE118" i="1" s="1"/>
  <c r="AS14" i="1"/>
  <c r="AH14" i="1" s="1"/>
  <c r="W14" i="1" s="1"/>
  <c r="AT14" i="1"/>
  <c r="AU14" i="1"/>
  <c r="AJ14" i="1" s="1"/>
  <c r="Y14" i="1" s="1"/>
  <c r="AV14" i="1"/>
  <c r="AW14" i="1"/>
  <c r="AL14" i="1" s="1"/>
  <c r="AA14" i="1" s="1"/>
  <c r="AX14" i="1"/>
  <c r="AY14" i="1"/>
  <c r="AN14" i="1" s="1"/>
  <c r="AC14" i="1" s="1"/>
  <c r="AZ14" i="1"/>
  <c r="BA14" i="1"/>
  <c r="AP14" i="1" s="1"/>
  <c r="AE14" i="1" s="1"/>
  <c r="AS44" i="1"/>
  <c r="AH44" i="1" s="1"/>
  <c r="W44" i="1" s="1"/>
  <c r="AT44" i="1"/>
  <c r="AU44" i="1"/>
  <c r="AJ44" i="1" s="1"/>
  <c r="Y44" i="1" s="1"/>
  <c r="AV44" i="1"/>
  <c r="AW44" i="1"/>
  <c r="AL44" i="1" s="1"/>
  <c r="AA44" i="1" s="1"/>
  <c r="AX44" i="1"/>
  <c r="AY44" i="1"/>
  <c r="AN44" i="1" s="1"/>
  <c r="AC44" i="1" s="1"/>
  <c r="AZ44" i="1"/>
  <c r="AO44" i="1" s="1"/>
  <c r="AD44" i="1" s="1"/>
  <c r="BA44" i="1"/>
  <c r="AP44" i="1" s="1"/>
  <c r="AE44" i="1" s="1"/>
  <c r="AS12" i="1"/>
  <c r="AH12" i="1" s="1"/>
  <c r="W12" i="1" s="1"/>
  <c r="AT12" i="1"/>
  <c r="AU12" i="1"/>
  <c r="AJ12" i="1" s="1"/>
  <c r="Y12" i="1" s="1"/>
  <c r="AV12" i="1"/>
  <c r="AW12" i="1"/>
  <c r="AL12" i="1" s="1"/>
  <c r="AA12" i="1" s="1"/>
  <c r="AX12" i="1"/>
  <c r="AY12" i="1"/>
  <c r="AN12" i="1" s="1"/>
  <c r="AC12" i="1" s="1"/>
  <c r="AZ12" i="1"/>
  <c r="BA12" i="1"/>
  <c r="AP12" i="1" s="1"/>
  <c r="AE12" i="1" s="1"/>
  <c r="AS16" i="1"/>
  <c r="AH16" i="1" s="1"/>
  <c r="W16" i="1" s="1"/>
  <c r="AT16" i="1"/>
  <c r="AU16" i="1"/>
  <c r="AJ16" i="1" s="1"/>
  <c r="Y16" i="1" s="1"/>
  <c r="AV16" i="1"/>
  <c r="AW16" i="1"/>
  <c r="AL16" i="1" s="1"/>
  <c r="AA16" i="1" s="1"/>
  <c r="AX16" i="1"/>
  <c r="AM16" i="1" s="1"/>
  <c r="AB16" i="1" s="1"/>
  <c r="AY16" i="1"/>
  <c r="AN16" i="1" s="1"/>
  <c r="AC16" i="1" s="1"/>
  <c r="AZ16" i="1"/>
  <c r="BA16" i="1"/>
  <c r="AP16" i="1" s="1"/>
  <c r="AE16" i="1" s="1"/>
  <c r="AS114" i="1"/>
  <c r="AH114" i="1" s="1"/>
  <c r="W114" i="1" s="1"/>
  <c r="AT114" i="1"/>
  <c r="AU114" i="1"/>
  <c r="AJ114" i="1" s="1"/>
  <c r="Y114" i="1" s="1"/>
  <c r="AV114" i="1"/>
  <c r="AW114" i="1"/>
  <c r="AL114" i="1" s="1"/>
  <c r="AA114" i="1" s="1"/>
  <c r="AX114" i="1"/>
  <c r="AY114" i="1"/>
  <c r="AN114" i="1" s="1"/>
  <c r="AC114" i="1" s="1"/>
  <c r="AZ114" i="1"/>
  <c r="BA114" i="1"/>
  <c r="AP114" i="1" s="1"/>
  <c r="AE114" i="1" s="1"/>
  <c r="AS104" i="1"/>
  <c r="AH104" i="1" s="1"/>
  <c r="W104" i="1" s="1"/>
  <c r="AT104" i="1"/>
  <c r="AU104" i="1"/>
  <c r="AJ104" i="1" s="1"/>
  <c r="Y104" i="1" s="1"/>
  <c r="AV104" i="1"/>
  <c r="AW104" i="1"/>
  <c r="AL104" i="1" s="1"/>
  <c r="AA104" i="1" s="1"/>
  <c r="AX104" i="1"/>
  <c r="AY104" i="1"/>
  <c r="AN104" i="1" s="1"/>
  <c r="AC104" i="1" s="1"/>
  <c r="AZ104" i="1"/>
  <c r="BA104" i="1"/>
  <c r="AP104" i="1" s="1"/>
  <c r="AE104" i="1" s="1"/>
  <c r="AS65" i="1"/>
  <c r="AH65" i="1" s="1"/>
  <c r="W65" i="1" s="1"/>
  <c r="AT65" i="1"/>
  <c r="AU65" i="1"/>
  <c r="AJ65" i="1" s="1"/>
  <c r="Y65" i="1" s="1"/>
  <c r="AV65" i="1"/>
  <c r="AW65" i="1"/>
  <c r="AL65" i="1" s="1"/>
  <c r="AA65" i="1" s="1"/>
  <c r="AX65" i="1"/>
  <c r="AY65" i="1"/>
  <c r="AN65" i="1" s="1"/>
  <c r="AC65" i="1" s="1"/>
  <c r="AZ65" i="1"/>
  <c r="BA65" i="1"/>
  <c r="AP65" i="1" s="1"/>
  <c r="AE65" i="1" s="1"/>
  <c r="AS40" i="1"/>
  <c r="AH40" i="1" s="1"/>
  <c r="W40" i="1" s="1"/>
  <c r="AT40" i="1"/>
  <c r="AU40" i="1"/>
  <c r="AJ40" i="1" s="1"/>
  <c r="Y40" i="1" s="1"/>
  <c r="AV40" i="1"/>
  <c r="AW40" i="1"/>
  <c r="AL40" i="1" s="1"/>
  <c r="AA40" i="1" s="1"/>
  <c r="AX40" i="1"/>
  <c r="AM40" i="1" s="1"/>
  <c r="AB40" i="1" s="1"/>
  <c r="AY40" i="1"/>
  <c r="AN40" i="1" s="1"/>
  <c r="AC40" i="1" s="1"/>
  <c r="AZ40" i="1"/>
  <c r="BA40" i="1"/>
  <c r="AP40" i="1" s="1"/>
  <c r="AE40" i="1" s="1"/>
  <c r="AS73" i="1"/>
  <c r="AH73" i="1" s="1"/>
  <c r="W73" i="1" s="1"/>
  <c r="AT73" i="1"/>
  <c r="AU73" i="1"/>
  <c r="AJ73" i="1" s="1"/>
  <c r="Y73" i="1" s="1"/>
  <c r="AV73" i="1"/>
  <c r="AW73" i="1"/>
  <c r="AL73" i="1" s="1"/>
  <c r="AA73" i="1" s="1"/>
  <c r="AX73" i="1"/>
  <c r="AY73" i="1"/>
  <c r="AN73" i="1" s="1"/>
  <c r="AC73" i="1" s="1"/>
  <c r="AZ73" i="1"/>
  <c r="BA73" i="1"/>
  <c r="AP73" i="1" s="1"/>
  <c r="AE73" i="1" s="1"/>
  <c r="AS41" i="1"/>
  <c r="AH41" i="1" s="1"/>
  <c r="W41" i="1" s="1"/>
  <c r="AT41" i="1"/>
  <c r="AU41" i="1"/>
  <c r="AJ41" i="1" s="1"/>
  <c r="Y41" i="1" s="1"/>
  <c r="AV41" i="1"/>
  <c r="AW41" i="1"/>
  <c r="AL41" i="1" s="1"/>
  <c r="AA41" i="1" s="1"/>
  <c r="AX41" i="1"/>
  <c r="AY41" i="1"/>
  <c r="AN41" i="1" s="1"/>
  <c r="AC41" i="1" s="1"/>
  <c r="AZ41" i="1"/>
  <c r="BA41" i="1"/>
  <c r="AP41" i="1" s="1"/>
  <c r="AE41" i="1" s="1"/>
  <c r="AS112" i="1"/>
  <c r="AH112" i="1" s="1"/>
  <c r="W112" i="1" s="1"/>
  <c r="AT112" i="1"/>
  <c r="AU112" i="1"/>
  <c r="AJ112" i="1" s="1"/>
  <c r="Y112" i="1" s="1"/>
  <c r="AV112" i="1"/>
  <c r="AW112" i="1"/>
  <c r="AL112" i="1" s="1"/>
  <c r="AA112" i="1" s="1"/>
  <c r="AX112" i="1"/>
  <c r="AY112" i="1"/>
  <c r="AN112" i="1" s="1"/>
  <c r="AC112" i="1" s="1"/>
  <c r="AZ112" i="1"/>
  <c r="BA112" i="1"/>
  <c r="AP112" i="1" s="1"/>
  <c r="AE112" i="1" s="1"/>
  <c r="AS110" i="1"/>
  <c r="AH110" i="1" s="1"/>
  <c r="W110" i="1" s="1"/>
  <c r="AT110" i="1"/>
  <c r="AU110" i="1"/>
  <c r="AJ110" i="1" s="1"/>
  <c r="Y110" i="1" s="1"/>
  <c r="AV110" i="1"/>
  <c r="AW110" i="1"/>
  <c r="AL110" i="1" s="1"/>
  <c r="AA110" i="1" s="1"/>
  <c r="AX110" i="1"/>
  <c r="AY110" i="1"/>
  <c r="AN110" i="1" s="1"/>
  <c r="AC110" i="1" s="1"/>
  <c r="AZ110" i="1"/>
  <c r="BA110" i="1"/>
  <c r="AP110" i="1" s="1"/>
  <c r="AE110" i="1" s="1"/>
  <c r="AS68" i="1"/>
  <c r="AH68" i="1" s="1"/>
  <c r="W68" i="1" s="1"/>
  <c r="AT68" i="1"/>
  <c r="AU68" i="1"/>
  <c r="AJ68" i="1" s="1"/>
  <c r="Y68" i="1" s="1"/>
  <c r="AV68" i="1"/>
  <c r="AW68" i="1"/>
  <c r="AL68" i="1" s="1"/>
  <c r="AA68" i="1" s="1"/>
  <c r="AX68" i="1"/>
  <c r="AY68" i="1"/>
  <c r="AN68" i="1" s="1"/>
  <c r="AC68" i="1" s="1"/>
  <c r="AZ68" i="1"/>
  <c r="AO68" i="1" s="1"/>
  <c r="AD68" i="1" s="1"/>
  <c r="BA68" i="1"/>
  <c r="AP68" i="1" s="1"/>
  <c r="AE68" i="1" s="1"/>
  <c r="AS54" i="1"/>
  <c r="AH54" i="1" s="1"/>
  <c r="W54" i="1" s="1"/>
  <c r="AT54" i="1"/>
  <c r="AU54" i="1"/>
  <c r="AJ54" i="1" s="1"/>
  <c r="Y54" i="1" s="1"/>
  <c r="AV54" i="1"/>
  <c r="AW54" i="1"/>
  <c r="AL54" i="1" s="1"/>
  <c r="AA54" i="1" s="1"/>
  <c r="AX54" i="1"/>
  <c r="AY54" i="1"/>
  <c r="AN54" i="1" s="1"/>
  <c r="AC54" i="1" s="1"/>
  <c r="AZ54" i="1"/>
  <c r="BA54" i="1"/>
  <c r="AP54" i="1" s="1"/>
  <c r="AE54" i="1" s="1"/>
  <c r="AS37" i="1"/>
  <c r="AH37" i="1" s="1"/>
  <c r="W37" i="1" s="1"/>
  <c r="AT37" i="1"/>
  <c r="AU37" i="1"/>
  <c r="AJ37" i="1" s="1"/>
  <c r="Y37" i="1" s="1"/>
  <c r="AV37" i="1"/>
  <c r="AW37" i="1"/>
  <c r="AL37" i="1" s="1"/>
  <c r="AA37" i="1" s="1"/>
  <c r="AX37" i="1"/>
  <c r="AY37" i="1"/>
  <c r="AN37" i="1" s="1"/>
  <c r="AC37" i="1" s="1"/>
  <c r="AZ37" i="1"/>
  <c r="BA37" i="1"/>
  <c r="AP37" i="1" s="1"/>
  <c r="AE37" i="1" s="1"/>
  <c r="AS105" i="1"/>
  <c r="AH105" i="1" s="1"/>
  <c r="W105" i="1" s="1"/>
  <c r="AT105" i="1"/>
  <c r="AU105" i="1"/>
  <c r="AJ105" i="1" s="1"/>
  <c r="Y105" i="1" s="1"/>
  <c r="AV105" i="1"/>
  <c r="AW105" i="1"/>
  <c r="AL105" i="1" s="1"/>
  <c r="AA105" i="1" s="1"/>
  <c r="AX105" i="1"/>
  <c r="AY105" i="1"/>
  <c r="AN105" i="1" s="1"/>
  <c r="AC105" i="1" s="1"/>
  <c r="AZ105" i="1"/>
  <c r="BA105" i="1"/>
  <c r="AP105" i="1" s="1"/>
  <c r="AE105" i="1" s="1"/>
  <c r="AS59" i="1"/>
  <c r="AH59" i="1" s="1"/>
  <c r="W59" i="1" s="1"/>
  <c r="AT59" i="1"/>
  <c r="AU59" i="1"/>
  <c r="AJ59" i="1" s="1"/>
  <c r="Y59" i="1" s="1"/>
  <c r="AV59" i="1"/>
  <c r="AW59" i="1"/>
  <c r="AL59" i="1" s="1"/>
  <c r="AA59" i="1" s="1"/>
  <c r="AX59" i="1"/>
  <c r="AY59" i="1"/>
  <c r="AN59" i="1" s="1"/>
  <c r="AC59" i="1" s="1"/>
  <c r="AZ59" i="1"/>
  <c r="BA59" i="1"/>
  <c r="AP59" i="1" s="1"/>
  <c r="AE59" i="1" s="1"/>
  <c r="AS57" i="1"/>
  <c r="AH57" i="1" s="1"/>
  <c r="W57" i="1" s="1"/>
  <c r="AT57" i="1"/>
  <c r="AU57" i="1"/>
  <c r="AJ57" i="1" s="1"/>
  <c r="Y57" i="1" s="1"/>
  <c r="AV57" i="1"/>
  <c r="AW57" i="1"/>
  <c r="AL57" i="1" s="1"/>
  <c r="AA57" i="1" s="1"/>
  <c r="AX57" i="1"/>
  <c r="AY57" i="1"/>
  <c r="AN57" i="1" s="1"/>
  <c r="AC57" i="1" s="1"/>
  <c r="AZ57" i="1"/>
  <c r="BA57" i="1"/>
  <c r="AP57" i="1" s="1"/>
  <c r="AE57" i="1" s="1"/>
  <c r="AS10" i="1"/>
  <c r="AH10" i="1" s="1"/>
  <c r="W10" i="1" s="1"/>
  <c r="AT10" i="1"/>
  <c r="AU10" i="1"/>
  <c r="AJ10" i="1" s="1"/>
  <c r="Y10" i="1" s="1"/>
  <c r="AV10" i="1"/>
  <c r="AW10" i="1"/>
  <c r="AL10" i="1" s="1"/>
  <c r="AA10" i="1" s="1"/>
  <c r="AX10" i="1"/>
  <c r="AY10" i="1"/>
  <c r="AN10" i="1" s="1"/>
  <c r="AC10" i="1" s="1"/>
  <c r="AZ10" i="1"/>
  <c r="BA10" i="1"/>
  <c r="AP10" i="1" s="1"/>
  <c r="AE10" i="1" s="1"/>
  <c r="AS11" i="1"/>
  <c r="AH11" i="1" s="1"/>
  <c r="W11" i="1" s="1"/>
  <c r="AT11" i="1"/>
  <c r="AU11" i="1"/>
  <c r="AJ11" i="1" s="1"/>
  <c r="Y11" i="1" s="1"/>
  <c r="AV11" i="1"/>
  <c r="AW11" i="1"/>
  <c r="AL11" i="1" s="1"/>
  <c r="AA11" i="1" s="1"/>
  <c r="AX11" i="1"/>
  <c r="AY11" i="1"/>
  <c r="AN11" i="1" s="1"/>
  <c r="AC11" i="1" s="1"/>
  <c r="AZ11" i="1"/>
  <c r="BA11" i="1"/>
  <c r="AP11" i="1" s="1"/>
  <c r="AE11" i="1" s="1"/>
  <c r="AS7" i="1"/>
  <c r="AH7" i="1" s="1"/>
  <c r="W7" i="1" s="1"/>
  <c r="AT7" i="1"/>
  <c r="AI7" i="1" s="1"/>
  <c r="X7" i="1" s="1"/>
  <c r="AU7" i="1"/>
  <c r="AJ7" i="1" s="1"/>
  <c r="Y7" i="1" s="1"/>
  <c r="AV7" i="1"/>
  <c r="AK7" i="1" s="1"/>
  <c r="Z7" i="1" s="1"/>
  <c r="AW7" i="1"/>
  <c r="AL7" i="1" s="1"/>
  <c r="AA7" i="1" s="1"/>
  <c r="AX7" i="1"/>
  <c r="AM7" i="1" s="1"/>
  <c r="AB7" i="1" s="1"/>
  <c r="AY7" i="1"/>
  <c r="AN7" i="1" s="1"/>
  <c r="AC7" i="1" s="1"/>
  <c r="AZ7" i="1"/>
  <c r="AO7" i="1" s="1"/>
  <c r="AD7" i="1" s="1"/>
  <c r="BA7" i="1"/>
  <c r="AP7" i="1" s="1"/>
  <c r="AE7" i="1" s="1"/>
  <c r="AS66" i="1"/>
  <c r="AH66" i="1" s="1"/>
  <c r="W66" i="1" s="1"/>
  <c r="AT66" i="1"/>
  <c r="AU66" i="1"/>
  <c r="AJ66" i="1" s="1"/>
  <c r="Y66" i="1" s="1"/>
  <c r="AV66" i="1"/>
  <c r="AW66" i="1"/>
  <c r="AL66" i="1" s="1"/>
  <c r="AA66" i="1" s="1"/>
  <c r="AX66" i="1"/>
  <c r="AY66" i="1"/>
  <c r="AN66" i="1" s="1"/>
  <c r="AC66" i="1" s="1"/>
  <c r="AZ66" i="1"/>
  <c r="BA66" i="1"/>
  <c r="AP66" i="1" s="1"/>
  <c r="AE66" i="1" s="1"/>
  <c r="AS71" i="1"/>
  <c r="AH71" i="1" s="1"/>
  <c r="W71" i="1" s="1"/>
  <c r="AT71" i="1"/>
  <c r="AU71" i="1"/>
  <c r="AJ71" i="1" s="1"/>
  <c r="Y71" i="1" s="1"/>
  <c r="AV71" i="1"/>
  <c r="AW71" i="1"/>
  <c r="AL71" i="1" s="1"/>
  <c r="AA71" i="1" s="1"/>
  <c r="AX71" i="1"/>
  <c r="AY71" i="1"/>
  <c r="AN71" i="1" s="1"/>
  <c r="AC71" i="1" s="1"/>
  <c r="AZ71" i="1"/>
  <c r="BA71" i="1"/>
  <c r="AP71" i="1" s="1"/>
  <c r="AE71" i="1" s="1"/>
  <c r="AS38" i="1"/>
  <c r="AH38" i="1" s="1"/>
  <c r="W38" i="1" s="1"/>
  <c r="AT38" i="1"/>
  <c r="AU38" i="1"/>
  <c r="AJ38" i="1" s="1"/>
  <c r="Y38" i="1" s="1"/>
  <c r="AV38" i="1"/>
  <c r="AW38" i="1"/>
  <c r="AL38" i="1" s="1"/>
  <c r="AA38" i="1" s="1"/>
  <c r="AX38" i="1"/>
  <c r="AY38" i="1"/>
  <c r="AN38" i="1" s="1"/>
  <c r="AC38" i="1" s="1"/>
  <c r="AZ38" i="1"/>
  <c r="BA38" i="1"/>
  <c r="AP38" i="1" s="1"/>
  <c r="AE38" i="1" s="1"/>
  <c r="AS18" i="1"/>
  <c r="AH18" i="1" s="1"/>
  <c r="W18" i="1" s="1"/>
  <c r="AT18" i="1"/>
  <c r="AU18" i="1"/>
  <c r="AJ18" i="1" s="1"/>
  <c r="Y18" i="1" s="1"/>
  <c r="AV18" i="1"/>
  <c r="AW18" i="1"/>
  <c r="AL18" i="1" s="1"/>
  <c r="AA18" i="1" s="1"/>
  <c r="AX18" i="1"/>
  <c r="AY18" i="1"/>
  <c r="AN18" i="1" s="1"/>
  <c r="AC18" i="1" s="1"/>
  <c r="AZ18" i="1"/>
  <c r="BA18" i="1"/>
  <c r="AP18" i="1" s="1"/>
  <c r="AE18" i="1" s="1"/>
  <c r="AS62" i="1"/>
  <c r="AH62" i="1" s="1"/>
  <c r="W62" i="1" s="1"/>
  <c r="AT62" i="1"/>
  <c r="AU62" i="1"/>
  <c r="AJ62" i="1" s="1"/>
  <c r="Y62" i="1" s="1"/>
  <c r="AV62" i="1"/>
  <c r="AW62" i="1"/>
  <c r="AL62" i="1" s="1"/>
  <c r="AA62" i="1" s="1"/>
  <c r="AX62" i="1"/>
  <c r="AY62" i="1"/>
  <c r="AN62" i="1" s="1"/>
  <c r="AC62" i="1" s="1"/>
  <c r="AZ62" i="1"/>
  <c r="BA62" i="1"/>
  <c r="AP62" i="1" s="1"/>
  <c r="AE62" i="1" s="1"/>
  <c r="AS32" i="1"/>
  <c r="AH32" i="1" s="1"/>
  <c r="W32" i="1" s="1"/>
  <c r="AT32" i="1"/>
  <c r="AI32" i="1" s="1"/>
  <c r="X32" i="1" s="1"/>
  <c r="AU32" i="1"/>
  <c r="AJ32" i="1" s="1"/>
  <c r="Y32" i="1" s="1"/>
  <c r="AV32" i="1"/>
  <c r="AW32" i="1"/>
  <c r="AL32" i="1" s="1"/>
  <c r="AA32" i="1" s="1"/>
  <c r="AX32" i="1"/>
  <c r="AY32" i="1"/>
  <c r="AN32" i="1" s="1"/>
  <c r="AC32" i="1" s="1"/>
  <c r="AZ32" i="1"/>
  <c r="BA32" i="1"/>
  <c r="AP32" i="1" s="1"/>
  <c r="AE32" i="1" s="1"/>
  <c r="AS81" i="1"/>
  <c r="AH81" i="1" s="1"/>
  <c r="W81" i="1" s="1"/>
  <c r="AT81" i="1"/>
  <c r="AU81" i="1"/>
  <c r="AJ81" i="1" s="1"/>
  <c r="Y81" i="1" s="1"/>
  <c r="AV81" i="1"/>
  <c r="AW81" i="1"/>
  <c r="AL81" i="1" s="1"/>
  <c r="AA81" i="1" s="1"/>
  <c r="AX81" i="1"/>
  <c r="AY81" i="1"/>
  <c r="AN81" i="1" s="1"/>
  <c r="AC81" i="1" s="1"/>
  <c r="AZ81" i="1"/>
  <c r="BA81" i="1"/>
  <c r="AP81" i="1" s="1"/>
  <c r="AE81" i="1" s="1"/>
  <c r="AS63" i="1"/>
  <c r="AH63" i="1" s="1"/>
  <c r="W63" i="1" s="1"/>
  <c r="AT63" i="1"/>
  <c r="AU63" i="1"/>
  <c r="AJ63" i="1" s="1"/>
  <c r="Y63" i="1" s="1"/>
  <c r="AV63" i="1"/>
  <c r="AW63" i="1"/>
  <c r="AL63" i="1" s="1"/>
  <c r="AA63" i="1" s="1"/>
  <c r="AX63" i="1"/>
  <c r="AY63" i="1"/>
  <c r="AN63" i="1" s="1"/>
  <c r="AC63" i="1" s="1"/>
  <c r="AZ63" i="1"/>
  <c r="BA63" i="1"/>
  <c r="AP63" i="1" s="1"/>
  <c r="AE63" i="1" s="1"/>
  <c r="AS24" i="1"/>
  <c r="AH24" i="1" s="1"/>
  <c r="W24" i="1" s="1"/>
  <c r="AT24" i="1"/>
  <c r="AU24" i="1"/>
  <c r="AJ24" i="1" s="1"/>
  <c r="Y24" i="1" s="1"/>
  <c r="AV24" i="1"/>
  <c r="AW24" i="1"/>
  <c r="AL24" i="1" s="1"/>
  <c r="AA24" i="1" s="1"/>
  <c r="AX24" i="1"/>
  <c r="AY24" i="1"/>
  <c r="AN24" i="1" s="1"/>
  <c r="AC24" i="1" s="1"/>
  <c r="AZ24" i="1"/>
  <c r="BA24" i="1"/>
  <c r="AP24" i="1" s="1"/>
  <c r="AE24" i="1" s="1"/>
  <c r="AS124" i="1"/>
  <c r="AH124" i="1" s="1"/>
  <c r="W124" i="1" s="1"/>
  <c r="AT124" i="1"/>
  <c r="AU124" i="1"/>
  <c r="AJ124" i="1" s="1"/>
  <c r="Y124" i="1" s="1"/>
  <c r="AV124" i="1"/>
  <c r="AW124" i="1"/>
  <c r="AL124" i="1" s="1"/>
  <c r="AA124" i="1" s="1"/>
  <c r="AX124" i="1"/>
  <c r="AY124" i="1"/>
  <c r="AN124" i="1" s="1"/>
  <c r="AC124" i="1" s="1"/>
  <c r="AZ124" i="1"/>
  <c r="BA124" i="1"/>
  <c r="AP124" i="1" s="1"/>
  <c r="AE124" i="1" s="1"/>
  <c r="AS69" i="1"/>
  <c r="AH69" i="1" s="1"/>
  <c r="W69" i="1" s="1"/>
  <c r="AT69" i="1"/>
  <c r="AU69" i="1"/>
  <c r="AJ69" i="1" s="1"/>
  <c r="Y69" i="1" s="1"/>
  <c r="AV69" i="1"/>
  <c r="AW69" i="1"/>
  <c r="AL69" i="1" s="1"/>
  <c r="AA69" i="1" s="1"/>
  <c r="AX69" i="1"/>
  <c r="AY69" i="1"/>
  <c r="AN69" i="1" s="1"/>
  <c r="AC69" i="1" s="1"/>
  <c r="AZ69" i="1"/>
  <c r="BA69" i="1"/>
  <c r="AP69" i="1" s="1"/>
  <c r="AE69" i="1" s="1"/>
  <c r="AS5" i="1"/>
  <c r="AH5" i="1" s="1"/>
  <c r="W5" i="1" s="1"/>
  <c r="AT5" i="1"/>
  <c r="AI5" i="1" s="1"/>
  <c r="X5" i="1" s="1"/>
  <c r="AU5" i="1"/>
  <c r="AJ5" i="1" s="1"/>
  <c r="Y5" i="1" s="1"/>
  <c r="AV5" i="1"/>
  <c r="AK5" i="1" s="1"/>
  <c r="Z5" i="1" s="1"/>
  <c r="AW5" i="1"/>
  <c r="AL5" i="1" s="1"/>
  <c r="AA5" i="1" s="1"/>
  <c r="AX5" i="1"/>
  <c r="AY5" i="1"/>
  <c r="AN5" i="1" s="1"/>
  <c r="AC5" i="1" s="1"/>
  <c r="AZ5" i="1"/>
  <c r="BA5" i="1"/>
  <c r="AP5" i="1" s="1"/>
  <c r="AE5" i="1" s="1"/>
  <c r="AS33" i="1"/>
  <c r="AH33" i="1" s="1"/>
  <c r="W33" i="1" s="1"/>
  <c r="AT33" i="1"/>
  <c r="AU33" i="1"/>
  <c r="AJ33" i="1" s="1"/>
  <c r="Y33" i="1" s="1"/>
  <c r="AV33" i="1"/>
  <c r="AW33" i="1"/>
  <c r="AL33" i="1" s="1"/>
  <c r="AA33" i="1" s="1"/>
  <c r="AX33" i="1"/>
  <c r="AM33" i="1" s="1"/>
  <c r="AB33" i="1" s="1"/>
  <c r="AY33" i="1"/>
  <c r="AN33" i="1" s="1"/>
  <c r="AC33" i="1" s="1"/>
  <c r="AZ33" i="1"/>
  <c r="BA33" i="1"/>
  <c r="AP33" i="1" s="1"/>
  <c r="AE33" i="1" s="1"/>
  <c r="AS46" i="1"/>
  <c r="AH46" i="1" s="1"/>
  <c r="W46" i="1" s="1"/>
  <c r="AT46" i="1"/>
  <c r="AU46" i="1"/>
  <c r="AJ46" i="1" s="1"/>
  <c r="Y46" i="1" s="1"/>
  <c r="AV46" i="1"/>
  <c r="AW46" i="1"/>
  <c r="AL46" i="1" s="1"/>
  <c r="AA46" i="1" s="1"/>
  <c r="AX46" i="1"/>
  <c r="AY46" i="1"/>
  <c r="AN46" i="1" s="1"/>
  <c r="AC46" i="1" s="1"/>
  <c r="AZ46" i="1"/>
  <c r="BA46" i="1"/>
  <c r="AP46" i="1" s="1"/>
  <c r="AE46" i="1" s="1"/>
  <c r="AS115" i="1"/>
  <c r="AH115" i="1" s="1"/>
  <c r="W115" i="1" s="1"/>
  <c r="AT115" i="1"/>
  <c r="AU115" i="1"/>
  <c r="AJ115" i="1" s="1"/>
  <c r="Y115" i="1" s="1"/>
  <c r="AV115" i="1"/>
  <c r="AK115" i="1" s="1"/>
  <c r="Z115" i="1" s="1"/>
  <c r="AW115" i="1"/>
  <c r="AL115" i="1" s="1"/>
  <c r="AA115" i="1" s="1"/>
  <c r="AX115" i="1"/>
  <c r="AY115" i="1"/>
  <c r="AN115" i="1" s="1"/>
  <c r="AC115" i="1" s="1"/>
  <c r="AZ115" i="1"/>
  <c r="AO115" i="1" s="1"/>
  <c r="AD115" i="1" s="1"/>
  <c r="BA115" i="1"/>
  <c r="AP115" i="1" s="1"/>
  <c r="AE115" i="1" s="1"/>
  <c r="AS19" i="1"/>
  <c r="AH19" i="1" s="1"/>
  <c r="W19" i="1" s="1"/>
  <c r="AT19" i="1"/>
  <c r="AU19" i="1"/>
  <c r="AJ19" i="1" s="1"/>
  <c r="Y19" i="1" s="1"/>
  <c r="AV19" i="1"/>
  <c r="AW19" i="1"/>
  <c r="AL19" i="1" s="1"/>
  <c r="AA19" i="1" s="1"/>
  <c r="AX19" i="1"/>
  <c r="AY19" i="1"/>
  <c r="AN19" i="1" s="1"/>
  <c r="AC19" i="1" s="1"/>
  <c r="AZ19" i="1"/>
  <c r="BA19" i="1"/>
  <c r="AP19" i="1" s="1"/>
  <c r="AE19" i="1" s="1"/>
  <c r="AS99" i="1"/>
  <c r="AH99" i="1" s="1"/>
  <c r="W99" i="1" s="1"/>
  <c r="AT99" i="1"/>
  <c r="AU99" i="1"/>
  <c r="AJ99" i="1" s="1"/>
  <c r="Y99" i="1" s="1"/>
  <c r="AV99" i="1"/>
  <c r="AW99" i="1"/>
  <c r="AL99" i="1" s="1"/>
  <c r="AA99" i="1" s="1"/>
  <c r="AX99" i="1"/>
  <c r="AY99" i="1"/>
  <c r="AN99" i="1" s="1"/>
  <c r="AC99" i="1" s="1"/>
  <c r="AZ99" i="1"/>
  <c r="BA99" i="1"/>
  <c r="AP99" i="1" s="1"/>
  <c r="AE99" i="1" s="1"/>
  <c r="AS23" i="1"/>
  <c r="AH23" i="1" s="1"/>
  <c r="W23" i="1" s="1"/>
  <c r="AT23" i="1"/>
  <c r="AU23" i="1"/>
  <c r="AJ23" i="1" s="1"/>
  <c r="Y23" i="1" s="1"/>
  <c r="AV23" i="1"/>
  <c r="AW23" i="1"/>
  <c r="AL23" i="1" s="1"/>
  <c r="AA23" i="1" s="1"/>
  <c r="AX23" i="1"/>
  <c r="AY23" i="1"/>
  <c r="AN23" i="1" s="1"/>
  <c r="AC23" i="1" s="1"/>
  <c r="AZ23" i="1"/>
  <c r="BA23" i="1"/>
  <c r="AP23" i="1" s="1"/>
  <c r="AE23" i="1" s="1"/>
  <c r="AS6" i="1"/>
  <c r="AH6" i="1" s="1"/>
  <c r="W6" i="1" s="1"/>
  <c r="AT6" i="1"/>
  <c r="AU6" i="1"/>
  <c r="AJ6" i="1" s="1"/>
  <c r="Y6" i="1" s="1"/>
  <c r="AV6" i="1"/>
  <c r="AW6" i="1"/>
  <c r="AL6" i="1" s="1"/>
  <c r="AA6" i="1" s="1"/>
  <c r="AX6" i="1"/>
  <c r="AM6" i="1" s="1"/>
  <c r="AB6" i="1" s="1"/>
  <c r="AY6" i="1"/>
  <c r="AN6" i="1" s="1"/>
  <c r="AC6" i="1" s="1"/>
  <c r="AZ6" i="1"/>
  <c r="BA6" i="1"/>
  <c r="AP6" i="1" s="1"/>
  <c r="AE6" i="1" s="1"/>
  <c r="AS31" i="1"/>
  <c r="AH31" i="1" s="1"/>
  <c r="W31" i="1" s="1"/>
  <c r="AT31" i="1"/>
  <c r="AU31" i="1"/>
  <c r="AJ31" i="1" s="1"/>
  <c r="Y31" i="1" s="1"/>
  <c r="AV31" i="1"/>
  <c r="AW31" i="1"/>
  <c r="AL31" i="1" s="1"/>
  <c r="AA31" i="1" s="1"/>
  <c r="AX31" i="1"/>
  <c r="AY31" i="1"/>
  <c r="AN31" i="1" s="1"/>
  <c r="AC31" i="1" s="1"/>
  <c r="AZ31" i="1"/>
  <c r="BA31" i="1"/>
  <c r="AP31" i="1" s="1"/>
  <c r="AE31" i="1" s="1"/>
  <c r="AS74" i="1"/>
  <c r="AH74" i="1" s="1"/>
  <c r="W74" i="1" s="1"/>
  <c r="AT74" i="1"/>
  <c r="AU74" i="1"/>
  <c r="AJ74" i="1" s="1"/>
  <c r="Y74" i="1" s="1"/>
  <c r="AV74" i="1"/>
  <c r="AW74" i="1"/>
  <c r="AL74" i="1" s="1"/>
  <c r="AA74" i="1" s="1"/>
  <c r="AX74" i="1"/>
  <c r="AY74" i="1"/>
  <c r="AN74" i="1" s="1"/>
  <c r="AC74" i="1" s="1"/>
  <c r="AZ74" i="1"/>
  <c r="BA74" i="1"/>
  <c r="AP74" i="1" s="1"/>
  <c r="AE74" i="1" s="1"/>
  <c r="AS123" i="1"/>
  <c r="AH123" i="1" s="1"/>
  <c r="W123" i="1" s="1"/>
  <c r="AT123" i="1"/>
  <c r="AU123" i="1"/>
  <c r="AJ123" i="1" s="1"/>
  <c r="Y123" i="1" s="1"/>
  <c r="AV123" i="1"/>
  <c r="AW123" i="1"/>
  <c r="AL123" i="1" s="1"/>
  <c r="AA123" i="1" s="1"/>
  <c r="AX123" i="1"/>
  <c r="AY123" i="1"/>
  <c r="AN123" i="1" s="1"/>
  <c r="AC123" i="1" s="1"/>
  <c r="AZ123" i="1"/>
  <c r="BA123" i="1"/>
  <c r="AP123" i="1" s="1"/>
  <c r="AE123" i="1" s="1"/>
  <c r="AS55" i="1"/>
  <c r="AH55" i="1" s="1"/>
  <c r="W55" i="1" s="1"/>
  <c r="AT55" i="1"/>
  <c r="AU55" i="1"/>
  <c r="AJ55" i="1" s="1"/>
  <c r="Y55" i="1" s="1"/>
  <c r="AV55" i="1"/>
  <c r="AW55" i="1"/>
  <c r="AL55" i="1" s="1"/>
  <c r="AA55" i="1" s="1"/>
  <c r="AX55" i="1"/>
  <c r="AY55" i="1"/>
  <c r="AN55" i="1" s="1"/>
  <c r="AC55" i="1" s="1"/>
  <c r="AZ55" i="1"/>
  <c r="BA55" i="1"/>
  <c r="AP55" i="1" s="1"/>
  <c r="AE55" i="1" s="1"/>
  <c r="AS101" i="1"/>
  <c r="AH101" i="1" s="1"/>
  <c r="W101" i="1" s="1"/>
  <c r="AT101" i="1"/>
  <c r="AU101" i="1"/>
  <c r="AJ101" i="1" s="1"/>
  <c r="Y101" i="1" s="1"/>
  <c r="AV101" i="1"/>
  <c r="AW101" i="1"/>
  <c r="AL101" i="1" s="1"/>
  <c r="AA101" i="1" s="1"/>
  <c r="AX101" i="1"/>
  <c r="AY101" i="1"/>
  <c r="AN101" i="1" s="1"/>
  <c r="AC101" i="1" s="1"/>
  <c r="AZ101" i="1"/>
  <c r="BA101" i="1"/>
  <c r="AP101" i="1" s="1"/>
  <c r="AE101" i="1" s="1"/>
  <c r="AS120" i="1"/>
  <c r="AH120" i="1" s="1"/>
  <c r="W120" i="1" s="1"/>
  <c r="AT120" i="1"/>
  <c r="AU120" i="1"/>
  <c r="AJ120" i="1" s="1"/>
  <c r="Y120" i="1" s="1"/>
  <c r="AV120" i="1"/>
  <c r="AW120" i="1"/>
  <c r="AL120" i="1" s="1"/>
  <c r="AA120" i="1" s="1"/>
  <c r="AX120" i="1"/>
  <c r="AY120" i="1"/>
  <c r="AN120" i="1" s="1"/>
  <c r="AC120" i="1" s="1"/>
  <c r="AZ120" i="1"/>
  <c r="BA120" i="1"/>
  <c r="AP120" i="1" s="1"/>
  <c r="AE120" i="1" s="1"/>
  <c r="AS88" i="1"/>
  <c r="AH88" i="1" s="1"/>
  <c r="W88" i="1" s="1"/>
  <c r="AT88" i="1"/>
  <c r="AU88" i="1"/>
  <c r="AJ88" i="1" s="1"/>
  <c r="Y88" i="1" s="1"/>
  <c r="AV88" i="1"/>
  <c r="AW88" i="1"/>
  <c r="AL88" i="1" s="1"/>
  <c r="AA88" i="1" s="1"/>
  <c r="AX88" i="1"/>
  <c r="AY88" i="1"/>
  <c r="AN88" i="1" s="1"/>
  <c r="AC88" i="1" s="1"/>
  <c r="AZ88" i="1"/>
  <c r="BA88" i="1"/>
  <c r="AP88" i="1" s="1"/>
  <c r="AE88" i="1" s="1"/>
  <c r="AS79" i="1"/>
  <c r="AH79" i="1" s="1"/>
  <c r="W79" i="1" s="1"/>
  <c r="AT79" i="1"/>
  <c r="AU79" i="1"/>
  <c r="AJ79" i="1" s="1"/>
  <c r="Y79" i="1" s="1"/>
  <c r="AV79" i="1"/>
  <c r="AW79" i="1"/>
  <c r="AL79" i="1" s="1"/>
  <c r="AA79" i="1" s="1"/>
  <c r="AX79" i="1"/>
  <c r="AM79" i="1" s="1"/>
  <c r="AB79" i="1" s="1"/>
  <c r="AY79" i="1"/>
  <c r="AN79" i="1" s="1"/>
  <c r="AC79" i="1" s="1"/>
  <c r="AZ79" i="1"/>
  <c r="AO79" i="1" s="1"/>
  <c r="AD79" i="1" s="1"/>
  <c r="BA79" i="1"/>
  <c r="AP79" i="1" s="1"/>
  <c r="AE79" i="1" s="1"/>
  <c r="AS78" i="1"/>
  <c r="AH78" i="1" s="1"/>
  <c r="W78" i="1" s="1"/>
  <c r="AT78" i="1"/>
  <c r="AI78" i="1" s="1"/>
  <c r="X78" i="1" s="1"/>
  <c r="AU78" i="1"/>
  <c r="AJ78" i="1" s="1"/>
  <c r="Y78" i="1" s="1"/>
  <c r="AV78" i="1"/>
  <c r="AK78" i="1" s="1"/>
  <c r="Z78" i="1" s="1"/>
  <c r="AW78" i="1"/>
  <c r="AL78" i="1" s="1"/>
  <c r="AA78" i="1" s="1"/>
  <c r="AX78" i="1"/>
  <c r="AY78" i="1"/>
  <c r="AN78" i="1" s="1"/>
  <c r="AC78" i="1" s="1"/>
  <c r="AZ78" i="1"/>
  <c r="BA78" i="1"/>
  <c r="AP78" i="1" s="1"/>
  <c r="AE78" i="1" s="1"/>
  <c r="AS83" i="1"/>
  <c r="AH83" i="1" s="1"/>
  <c r="W83" i="1" s="1"/>
  <c r="AT83" i="1"/>
  <c r="AU83" i="1"/>
  <c r="AJ83" i="1" s="1"/>
  <c r="Y83" i="1" s="1"/>
  <c r="AV83" i="1"/>
  <c r="AW83" i="1"/>
  <c r="AL83" i="1" s="1"/>
  <c r="AA83" i="1" s="1"/>
  <c r="AX83" i="1"/>
  <c r="AY83" i="1"/>
  <c r="AN83" i="1" s="1"/>
  <c r="AC83" i="1" s="1"/>
  <c r="AZ83" i="1"/>
  <c r="BA83" i="1"/>
  <c r="AP83" i="1" s="1"/>
  <c r="AE83" i="1" s="1"/>
  <c r="AS27" i="1"/>
  <c r="AH27" i="1" s="1"/>
  <c r="W27" i="1" s="1"/>
  <c r="AT27" i="1"/>
  <c r="AI27" i="1" s="1"/>
  <c r="X27" i="1" s="1"/>
  <c r="AU27" i="1"/>
  <c r="AJ27" i="1" s="1"/>
  <c r="Y27" i="1" s="1"/>
  <c r="AV27" i="1"/>
  <c r="AK27" i="1" s="1"/>
  <c r="Z27" i="1" s="1"/>
  <c r="AW27" i="1"/>
  <c r="AL27" i="1" s="1"/>
  <c r="AA27" i="1" s="1"/>
  <c r="AX27" i="1"/>
  <c r="AY27" i="1"/>
  <c r="AN27" i="1" s="1"/>
  <c r="AC27" i="1" s="1"/>
  <c r="AZ27" i="1"/>
  <c r="BA27" i="1"/>
  <c r="AP27" i="1" s="1"/>
  <c r="AE27" i="1" s="1"/>
  <c r="AS28" i="1"/>
  <c r="AH28" i="1" s="1"/>
  <c r="W28" i="1" s="1"/>
  <c r="AT28" i="1"/>
  <c r="AU28" i="1"/>
  <c r="AJ28" i="1" s="1"/>
  <c r="Y28" i="1" s="1"/>
  <c r="AV28" i="1"/>
  <c r="AW28" i="1"/>
  <c r="AL28" i="1" s="1"/>
  <c r="AA28" i="1" s="1"/>
  <c r="AX28" i="1"/>
  <c r="AY28" i="1"/>
  <c r="AN28" i="1" s="1"/>
  <c r="AC28" i="1" s="1"/>
  <c r="AZ28" i="1"/>
  <c r="BA28" i="1"/>
  <c r="AP28" i="1" s="1"/>
  <c r="AE28" i="1" s="1"/>
  <c r="AS35" i="1"/>
  <c r="AH35" i="1" s="1"/>
  <c r="W35" i="1" s="1"/>
  <c r="AT35" i="1"/>
  <c r="AU35" i="1"/>
  <c r="AJ35" i="1" s="1"/>
  <c r="Y35" i="1" s="1"/>
  <c r="AV35" i="1"/>
  <c r="AW35" i="1"/>
  <c r="AL35" i="1" s="1"/>
  <c r="AA35" i="1" s="1"/>
  <c r="AX35" i="1"/>
  <c r="AY35" i="1"/>
  <c r="AN35" i="1" s="1"/>
  <c r="AC35" i="1" s="1"/>
  <c r="AZ35" i="1"/>
  <c r="BA35" i="1"/>
  <c r="AP35" i="1" s="1"/>
  <c r="AE35" i="1" s="1"/>
  <c r="AS90" i="1"/>
  <c r="AH90" i="1" s="1"/>
  <c r="W90" i="1" s="1"/>
  <c r="AT90" i="1"/>
  <c r="AU90" i="1"/>
  <c r="AJ90" i="1" s="1"/>
  <c r="Y90" i="1" s="1"/>
  <c r="AV90" i="1"/>
  <c r="AW90" i="1"/>
  <c r="AL90" i="1" s="1"/>
  <c r="AA90" i="1" s="1"/>
  <c r="AX90" i="1"/>
  <c r="AM90" i="1" s="1"/>
  <c r="AB90" i="1" s="1"/>
  <c r="AY90" i="1"/>
  <c r="AN90" i="1" s="1"/>
  <c r="AC90" i="1" s="1"/>
  <c r="AZ90" i="1"/>
  <c r="BA90" i="1"/>
  <c r="AP90" i="1" s="1"/>
  <c r="AE90" i="1" s="1"/>
  <c r="AS47" i="1"/>
  <c r="AH47" i="1" s="1"/>
  <c r="W47" i="1" s="1"/>
  <c r="AT47" i="1"/>
  <c r="AU47" i="1"/>
  <c r="AJ47" i="1" s="1"/>
  <c r="Y47" i="1" s="1"/>
  <c r="AV47" i="1"/>
  <c r="AW47" i="1"/>
  <c r="AL47" i="1" s="1"/>
  <c r="AA47" i="1" s="1"/>
  <c r="AX47" i="1"/>
  <c r="AY47" i="1"/>
  <c r="AN47" i="1" s="1"/>
  <c r="AC47" i="1" s="1"/>
  <c r="AZ47" i="1"/>
  <c r="BA47" i="1"/>
  <c r="AP47" i="1" s="1"/>
  <c r="AE47" i="1" s="1"/>
  <c r="AS91" i="1"/>
  <c r="AH91" i="1" s="1"/>
  <c r="W91" i="1" s="1"/>
  <c r="AT91" i="1"/>
  <c r="AU91" i="1"/>
  <c r="AJ91" i="1" s="1"/>
  <c r="Y91" i="1" s="1"/>
  <c r="AV91" i="1"/>
  <c r="AW91" i="1"/>
  <c r="AL91" i="1" s="1"/>
  <c r="AA91" i="1" s="1"/>
  <c r="AX91" i="1"/>
  <c r="AY91" i="1"/>
  <c r="AN91" i="1" s="1"/>
  <c r="AC91" i="1" s="1"/>
  <c r="AZ91" i="1"/>
  <c r="BA91" i="1"/>
  <c r="AP91" i="1" s="1"/>
  <c r="AE91" i="1" s="1"/>
  <c r="AS94" i="1"/>
  <c r="AH94" i="1" s="1"/>
  <c r="W94" i="1" s="1"/>
  <c r="AT94" i="1"/>
  <c r="AU94" i="1"/>
  <c r="AJ94" i="1" s="1"/>
  <c r="Y94" i="1" s="1"/>
  <c r="AV94" i="1"/>
  <c r="AW94" i="1"/>
  <c r="AL94" i="1" s="1"/>
  <c r="AA94" i="1" s="1"/>
  <c r="AX94" i="1"/>
  <c r="AY94" i="1"/>
  <c r="AN94" i="1" s="1"/>
  <c r="AC94" i="1" s="1"/>
  <c r="AZ94" i="1"/>
  <c r="BA94" i="1"/>
  <c r="AP94" i="1" s="1"/>
  <c r="AE94" i="1" s="1"/>
  <c r="AS117" i="1"/>
  <c r="AH117" i="1" s="1"/>
  <c r="W117" i="1" s="1"/>
  <c r="AT117" i="1"/>
  <c r="AU117" i="1"/>
  <c r="AJ117" i="1" s="1"/>
  <c r="Y117" i="1" s="1"/>
  <c r="AV117" i="1"/>
  <c r="AK117" i="1" s="1"/>
  <c r="Z117" i="1" s="1"/>
  <c r="AW117" i="1"/>
  <c r="AL117" i="1" s="1"/>
  <c r="AA117" i="1" s="1"/>
  <c r="AX117" i="1"/>
  <c r="AY117" i="1"/>
  <c r="AN117" i="1" s="1"/>
  <c r="AC117" i="1" s="1"/>
  <c r="AZ117" i="1"/>
  <c r="AO117" i="1" s="1"/>
  <c r="AD117" i="1" s="1"/>
  <c r="BA117" i="1"/>
  <c r="AP117" i="1" s="1"/>
  <c r="AE117" i="1" s="1"/>
  <c r="AS13" i="1"/>
  <c r="AH13" i="1" s="1"/>
  <c r="W13" i="1" s="1"/>
  <c r="AT13" i="1"/>
  <c r="AU13" i="1"/>
  <c r="AJ13" i="1" s="1"/>
  <c r="Y13" i="1" s="1"/>
  <c r="AV13" i="1"/>
  <c r="AW13" i="1"/>
  <c r="AL13" i="1" s="1"/>
  <c r="AA13" i="1" s="1"/>
  <c r="AX13" i="1"/>
  <c r="AY13" i="1"/>
  <c r="AN13" i="1" s="1"/>
  <c r="AC13" i="1" s="1"/>
  <c r="AZ13" i="1"/>
  <c r="BA13" i="1"/>
  <c r="AP13" i="1" s="1"/>
  <c r="AE13" i="1" s="1"/>
  <c r="AS67" i="1"/>
  <c r="AH67" i="1" s="1"/>
  <c r="W67" i="1" s="1"/>
  <c r="AT67" i="1"/>
  <c r="AU67" i="1"/>
  <c r="AJ67" i="1" s="1"/>
  <c r="Y67" i="1" s="1"/>
  <c r="AV67" i="1"/>
  <c r="AW67" i="1"/>
  <c r="AL67" i="1" s="1"/>
  <c r="AA67" i="1" s="1"/>
  <c r="AX67" i="1"/>
  <c r="AY67" i="1"/>
  <c r="AN67" i="1" s="1"/>
  <c r="AC67" i="1" s="1"/>
  <c r="AZ67" i="1"/>
  <c r="BA67" i="1"/>
  <c r="AP67" i="1" s="1"/>
  <c r="AE67" i="1" s="1"/>
  <c r="AS75" i="1"/>
  <c r="AH75" i="1" s="1"/>
  <c r="W75" i="1" s="1"/>
  <c r="AT75" i="1"/>
  <c r="AU75" i="1"/>
  <c r="AJ75" i="1" s="1"/>
  <c r="Y75" i="1" s="1"/>
  <c r="AV75" i="1"/>
  <c r="AW75" i="1"/>
  <c r="AL75" i="1" s="1"/>
  <c r="AA75" i="1" s="1"/>
  <c r="AX75" i="1"/>
  <c r="AY75" i="1"/>
  <c r="AN75" i="1" s="1"/>
  <c r="AC75" i="1" s="1"/>
  <c r="AZ75" i="1"/>
  <c r="BA75" i="1"/>
  <c r="AP75" i="1" s="1"/>
  <c r="AE75" i="1" s="1"/>
  <c r="AS119" i="1"/>
  <c r="AH119" i="1" s="1"/>
  <c r="W119" i="1" s="1"/>
  <c r="AT119" i="1"/>
  <c r="AU119" i="1"/>
  <c r="AJ119" i="1" s="1"/>
  <c r="Y119" i="1" s="1"/>
  <c r="AV119" i="1"/>
  <c r="AW119" i="1"/>
  <c r="AL119" i="1" s="1"/>
  <c r="AA119" i="1" s="1"/>
  <c r="AX119" i="1"/>
  <c r="AY119" i="1"/>
  <c r="AN119" i="1" s="1"/>
  <c r="AC119" i="1" s="1"/>
  <c r="AZ119" i="1"/>
  <c r="BA119" i="1"/>
  <c r="AP119" i="1" s="1"/>
  <c r="AE119" i="1" s="1"/>
  <c r="AS52" i="1"/>
  <c r="AH52" i="1" s="1"/>
  <c r="W52" i="1" s="1"/>
  <c r="AT52" i="1"/>
  <c r="AU52" i="1"/>
  <c r="AJ52" i="1" s="1"/>
  <c r="Y52" i="1" s="1"/>
  <c r="AV52" i="1"/>
  <c r="AW52" i="1"/>
  <c r="AL52" i="1" s="1"/>
  <c r="AA52" i="1" s="1"/>
  <c r="AX52" i="1"/>
  <c r="AY52" i="1"/>
  <c r="AN52" i="1" s="1"/>
  <c r="AC52" i="1" s="1"/>
  <c r="AZ52" i="1"/>
  <c r="BA52" i="1"/>
  <c r="AP52" i="1" s="1"/>
  <c r="AE52" i="1" s="1"/>
  <c r="AS53" i="1"/>
  <c r="AH53" i="1" s="1"/>
  <c r="W53" i="1" s="1"/>
  <c r="AT53" i="1"/>
  <c r="AU53" i="1"/>
  <c r="AJ53" i="1" s="1"/>
  <c r="Y53" i="1" s="1"/>
  <c r="AV53" i="1"/>
  <c r="AW53" i="1"/>
  <c r="AL53" i="1" s="1"/>
  <c r="AA53" i="1" s="1"/>
  <c r="AX53" i="1"/>
  <c r="AY53" i="1"/>
  <c r="AN53" i="1" s="1"/>
  <c r="AC53" i="1" s="1"/>
  <c r="AZ53" i="1"/>
  <c r="BA53" i="1"/>
  <c r="AP53" i="1" s="1"/>
  <c r="AE53" i="1" s="1"/>
  <c r="AS34" i="1"/>
  <c r="AH34" i="1" s="1"/>
  <c r="W34" i="1" s="1"/>
  <c r="AT34" i="1"/>
  <c r="AU34" i="1"/>
  <c r="AJ34" i="1" s="1"/>
  <c r="Y34" i="1" s="1"/>
  <c r="AV34" i="1"/>
  <c r="AW34" i="1"/>
  <c r="AL34" i="1" s="1"/>
  <c r="AA34" i="1" s="1"/>
  <c r="AX34" i="1"/>
  <c r="AY34" i="1"/>
  <c r="AN34" i="1" s="1"/>
  <c r="AC34" i="1" s="1"/>
  <c r="AZ34" i="1"/>
  <c r="BA34" i="1"/>
  <c r="AP34" i="1" s="1"/>
  <c r="AE34" i="1" s="1"/>
  <c r="AS89" i="1"/>
  <c r="AH89" i="1" s="1"/>
  <c r="W89" i="1" s="1"/>
  <c r="AT89" i="1"/>
  <c r="AU89" i="1"/>
  <c r="AJ89" i="1" s="1"/>
  <c r="Y89" i="1" s="1"/>
  <c r="AV89" i="1"/>
  <c r="AW89" i="1"/>
  <c r="AL89" i="1" s="1"/>
  <c r="AA89" i="1" s="1"/>
  <c r="AX89" i="1"/>
  <c r="AY89" i="1"/>
  <c r="AN89" i="1" s="1"/>
  <c r="AC89" i="1" s="1"/>
  <c r="AZ89" i="1"/>
  <c r="BA89" i="1"/>
  <c r="AP89" i="1" s="1"/>
  <c r="AE89" i="1" s="1"/>
  <c r="AS42" i="1"/>
  <c r="AH42" i="1" s="1"/>
  <c r="W42" i="1" s="1"/>
  <c r="AT42" i="1"/>
  <c r="AU42" i="1"/>
  <c r="AJ42" i="1" s="1"/>
  <c r="Y42" i="1" s="1"/>
  <c r="AV42" i="1"/>
  <c r="AW42" i="1"/>
  <c r="AL42" i="1" s="1"/>
  <c r="AA42" i="1" s="1"/>
  <c r="AX42" i="1"/>
  <c r="AY42" i="1"/>
  <c r="AN42" i="1" s="1"/>
  <c r="AC42" i="1" s="1"/>
  <c r="AZ42" i="1"/>
  <c r="BA42" i="1"/>
  <c r="AP42" i="1" s="1"/>
  <c r="AE42" i="1" s="1"/>
  <c r="AS111" i="1"/>
  <c r="AH111" i="1" s="1"/>
  <c r="W111" i="1" s="1"/>
  <c r="AT111" i="1"/>
  <c r="AU111" i="1"/>
  <c r="AJ111" i="1" s="1"/>
  <c r="Y111" i="1" s="1"/>
  <c r="AV111" i="1"/>
  <c r="AW111" i="1"/>
  <c r="AL111" i="1" s="1"/>
  <c r="AA111" i="1" s="1"/>
  <c r="AX111" i="1"/>
  <c r="AY111" i="1"/>
  <c r="AN111" i="1" s="1"/>
  <c r="AC111" i="1" s="1"/>
  <c r="AZ111" i="1"/>
  <c r="BA111" i="1"/>
  <c r="AP111" i="1" s="1"/>
  <c r="AE111" i="1" s="1"/>
  <c r="AS50" i="1"/>
  <c r="AH50" i="1" s="1"/>
  <c r="W50" i="1" s="1"/>
  <c r="AT50" i="1"/>
  <c r="AU50" i="1"/>
  <c r="AJ50" i="1" s="1"/>
  <c r="Y50" i="1" s="1"/>
  <c r="AV50" i="1"/>
  <c r="AW50" i="1"/>
  <c r="AL50" i="1" s="1"/>
  <c r="AA50" i="1" s="1"/>
  <c r="AX50" i="1"/>
  <c r="AY50" i="1"/>
  <c r="AN50" i="1" s="1"/>
  <c r="AC50" i="1" s="1"/>
  <c r="AZ50" i="1"/>
  <c r="BA50" i="1"/>
  <c r="AP50" i="1" s="1"/>
  <c r="AE50" i="1" s="1"/>
  <c r="AS36" i="1"/>
  <c r="AH36" i="1" s="1"/>
  <c r="W36" i="1" s="1"/>
  <c r="AT36" i="1"/>
  <c r="AU36" i="1"/>
  <c r="AJ36" i="1" s="1"/>
  <c r="Y36" i="1" s="1"/>
  <c r="AV36" i="1"/>
  <c r="AW36" i="1"/>
  <c r="AL36" i="1" s="1"/>
  <c r="AA36" i="1" s="1"/>
  <c r="AX36" i="1"/>
  <c r="AM36" i="1" s="1"/>
  <c r="AB36" i="1" s="1"/>
  <c r="AY36" i="1"/>
  <c r="AN36" i="1" s="1"/>
  <c r="AC36" i="1" s="1"/>
  <c r="AZ36" i="1"/>
  <c r="BA36" i="1"/>
  <c r="AP36" i="1" s="1"/>
  <c r="AE36" i="1" s="1"/>
  <c r="AS56" i="1"/>
  <c r="AH56" i="1" s="1"/>
  <c r="W56" i="1" s="1"/>
  <c r="AT56" i="1"/>
  <c r="AU56" i="1"/>
  <c r="AJ56" i="1" s="1"/>
  <c r="Y56" i="1" s="1"/>
  <c r="AV56" i="1"/>
  <c r="AW56" i="1"/>
  <c r="AL56" i="1" s="1"/>
  <c r="AA56" i="1" s="1"/>
  <c r="AX56" i="1"/>
  <c r="AY56" i="1"/>
  <c r="AN56" i="1" s="1"/>
  <c r="AC56" i="1" s="1"/>
  <c r="AZ56" i="1"/>
  <c r="BA56" i="1"/>
  <c r="AP56" i="1" s="1"/>
  <c r="AE56" i="1" s="1"/>
  <c r="AS9" i="1"/>
  <c r="AH9" i="1" s="1"/>
  <c r="W9" i="1" s="1"/>
  <c r="AT9" i="1"/>
  <c r="AU9" i="1"/>
  <c r="AJ9" i="1" s="1"/>
  <c r="Y9" i="1" s="1"/>
  <c r="AV9" i="1"/>
  <c r="AW9" i="1"/>
  <c r="AL9" i="1" s="1"/>
  <c r="AA9" i="1" s="1"/>
  <c r="AX9" i="1"/>
  <c r="AY9" i="1"/>
  <c r="AN9" i="1" s="1"/>
  <c r="AC9" i="1" s="1"/>
  <c r="AZ9" i="1"/>
  <c r="BA9" i="1"/>
  <c r="AP9" i="1" s="1"/>
  <c r="AE9" i="1" s="1"/>
  <c r="AS98" i="1"/>
  <c r="AH98" i="1" s="1"/>
  <c r="W98" i="1" s="1"/>
  <c r="AT98" i="1"/>
  <c r="AU98" i="1"/>
  <c r="AJ98" i="1" s="1"/>
  <c r="Y98" i="1" s="1"/>
  <c r="AV98" i="1"/>
  <c r="AW98" i="1"/>
  <c r="AL98" i="1" s="1"/>
  <c r="AA98" i="1" s="1"/>
  <c r="AX98" i="1"/>
  <c r="AY98" i="1"/>
  <c r="AN98" i="1" s="1"/>
  <c r="AC98" i="1" s="1"/>
  <c r="AZ98" i="1"/>
  <c r="BA98" i="1"/>
  <c r="AP98" i="1" s="1"/>
  <c r="AE98" i="1" s="1"/>
  <c r="AS108" i="1"/>
  <c r="AH108" i="1" s="1"/>
  <c r="W108" i="1" s="1"/>
  <c r="AT108" i="1"/>
  <c r="AU108" i="1"/>
  <c r="AJ108" i="1" s="1"/>
  <c r="Y108" i="1" s="1"/>
  <c r="AV108" i="1"/>
  <c r="AW108" i="1"/>
  <c r="AL108" i="1" s="1"/>
  <c r="AA108" i="1" s="1"/>
  <c r="AX108" i="1"/>
  <c r="AY108" i="1"/>
  <c r="AN108" i="1" s="1"/>
  <c r="AC108" i="1" s="1"/>
  <c r="AZ108" i="1"/>
  <c r="BA108" i="1"/>
  <c r="AP108" i="1" s="1"/>
  <c r="AE108" i="1" s="1"/>
  <c r="AS45" i="1"/>
  <c r="AH45" i="1" s="1"/>
  <c r="W45" i="1" s="1"/>
  <c r="AT45" i="1"/>
  <c r="AU45" i="1"/>
  <c r="AJ45" i="1" s="1"/>
  <c r="Y45" i="1" s="1"/>
  <c r="AV45" i="1"/>
  <c r="AW45" i="1"/>
  <c r="AL45" i="1" s="1"/>
  <c r="AA45" i="1" s="1"/>
  <c r="AX45" i="1"/>
  <c r="AY45" i="1"/>
  <c r="AN45" i="1" s="1"/>
  <c r="AC45" i="1" s="1"/>
  <c r="AZ45" i="1"/>
  <c r="BA45" i="1"/>
  <c r="AP45" i="1" s="1"/>
  <c r="AE45" i="1" s="1"/>
  <c r="AS86" i="1"/>
  <c r="AH86" i="1" s="1"/>
  <c r="W86" i="1" s="1"/>
  <c r="AT86" i="1"/>
  <c r="AU86" i="1"/>
  <c r="AJ86" i="1" s="1"/>
  <c r="Y86" i="1" s="1"/>
  <c r="AV86" i="1"/>
  <c r="AW86" i="1"/>
  <c r="AL86" i="1" s="1"/>
  <c r="AA86" i="1" s="1"/>
  <c r="AX86" i="1"/>
  <c r="AY86" i="1"/>
  <c r="AN86" i="1" s="1"/>
  <c r="AC86" i="1" s="1"/>
  <c r="AZ86" i="1"/>
  <c r="BA86" i="1"/>
  <c r="AP86" i="1" s="1"/>
  <c r="AE86" i="1" s="1"/>
  <c r="AS72" i="1"/>
  <c r="AH72" i="1" s="1"/>
  <c r="W72" i="1" s="1"/>
  <c r="AT72" i="1"/>
  <c r="AU72" i="1"/>
  <c r="AJ72" i="1" s="1"/>
  <c r="Y72" i="1" s="1"/>
  <c r="AV72" i="1"/>
  <c r="AK72" i="1" s="1"/>
  <c r="Z72" i="1" s="1"/>
  <c r="AW72" i="1"/>
  <c r="AL72" i="1" s="1"/>
  <c r="AA72" i="1" s="1"/>
  <c r="AX72" i="1"/>
  <c r="AY72" i="1"/>
  <c r="AN72" i="1" s="1"/>
  <c r="AC72" i="1" s="1"/>
  <c r="AZ72" i="1"/>
  <c r="BA72" i="1"/>
  <c r="AP72" i="1" s="1"/>
  <c r="AE72" i="1" s="1"/>
  <c r="AS125" i="1"/>
  <c r="AH125" i="1" s="1"/>
  <c r="W125" i="1" s="1"/>
  <c r="AT125" i="1"/>
  <c r="AU125" i="1"/>
  <c r="AJ125" i="1" s="1"/>
  <c r="Y125" i="1" s="1"/>
  <c r="AV125" i="1"/>
  <c r="AW125" i="1"/>
  <c r="AL125" i="1" s="1"/>
  <c r="AA125" i="1" s="1"/>
  <c r="AX125" i="1"/>
  <c r="AM125" i="1" s="1"/>
  <c r="AB125" i="1" s="1"/>
  <c r="AY125" i="1"/>
  <c r="AN125" i="1" s="1"/>
  <c r="AC125" i="1" s="1"/>
  <c r="AZ125" i="1"/>
  <c r="BA125" i="1"/>
  <c r="AP125" i="1" s="1"/>
  <c r="AE125" i="1" s="1"/>
  <c r="AS82" i="1"/>
  <c r="AH82" i="1" s="1"/>
  <c r="W82" i="1" s="1"/>
  <c r="AT82" i="1"/>
  <c r="AU82" i="1"/>
  <c r="AJ82" i="1" s="1"/>
  <c r="Y82" i="1" s="1"/>
  <c r="AV82" i="1"/>
  <c r="AW82" i="1"/>
  <c r="AL82" i="1" s="1"/>
  <c r="AA82" i="1" s="1"/>
  <c r="AX82" i="1"/>
  <c r="AY82" i="1"/>
  <c r="AN82" i="1" s="1"/>
  <c r="AC82" i="1" s="1"/>
  <c r="AZ82" i="1"/>
  <c r="BA82" i="1"/>
  <c r="AP82" i="1" s="1"/>
  <c r="AE82" i="1" s="1"/>
  <c r="AS15" i="1"/>
  <c r="AH15" i="1" s="1"/>
  <c r="W15" i="1" s="1"/>
  <c r="AT15" i="1"/>
  <c r="AU15" i="1"/>
  <c r="AJ15" i="1" s="1"/>
  <c r="Y15" i="1" s="1"/>
  <c r="AV15" i="1"/>
  <c r="AW15" i="1"/>
  <c r="AL15" i="1" s="1"/>
  <c r="AA15" i="1" s="1"/>
  <c r="AX15" i="1"/>
  <c r="AY15" i="1"/>
  <c r="AN15" i="1" s="1"/>
  <c r="AC15" i="1" s="1"/>
  <c r="AZ15" i="1"/>
  <c r="BA15" i="1"/>
  <c r="AP15" i="1" s="1"/>
  <c r="AE15" i="1" s="1"/>
  <c r="AS93" i="1"/>
  <c r="AH93" i="1" s="1"/>
  <c r="W93" i="1" s="1"/>
  <c r="AT93" i="1"/>
  <c r="AU93" i="1"/>
  <c r="AJ93" i="1" s="1"/>
  <c r="Y93" i="1" s="1"/>
  <c r="AV93" i="1"/>
  <c r="AW93" i="1"/>
  <c r="AL93" i="1" s="1"/>
  <c r="AA93" i="1" s="1"/>
  <c r="AX93" i="1"/>
  <c r="AY93" i="1"/>
  <c r="AN93" i="1" s="1"/>
  <c r="AC93" i="1" s="1"/>
  <c r="AZ93" i="1"/>
  <c r="AO93" i="1" s="1"/>
  <c r="AD93" i="1" s="1"/>
  <c r="BA93" i="1"/>
  <c r="AP93" i="1" s="1"/>
  <c r="AE93" i="1" s="1"/>
  <c r="AS109" i="1"/>
  <c r="AH109" i="1" s="1"/>
  <c r="W109" i="1" s="1"/>
  <c r="AT109" i="1"/>
  <c r="AU109" i="1"/>
  <c r="AJ109" i="1" s="1"/>
  <c r="Y109" i="1" s="1"/>
  <c r="AV109" i="1"/>
  <c r="AW109" i="1"/>
  <c r="AL109" i="1" s="1"/>
  <c r="AA109" i="1" s="1"/>
  <c r="AX109" i="1"/>
  <c r="AY109" i="1"/>
  <c r="AN109" i="1" s="1"/>
  <c r="AC109" i="1" s="1"/>
  <c r="AZ109" i="1"/>
  <c r="BA109" i="1"/>
  <c r="AP109" i="1" s="1"/>
  <c r="AE109" i="1" s="1"/>
  <c r="AS21" i="1"/>
  <c r="AH21" i="1" s="1"/>
  <c r="W21" i="1" s="1"/>
  <c r="AT21" i="1"/>
  <c r="AI21" i="1" s="1"/>
  <c r="X21" i="1" s="1"/>
  <c r="AU21" i="1"/>
  <c r="AJ21" i="1" s="1"/>
  <c r="Y21" i="1" s="1"/>
  <c r="AV21" i="1"/>
  <c r="AW21" i="1"/>
  <c r="AL21" i="1" s="1"/>
  <c r="AA21" i="1" s="1"/>
  <c r="AX21" i="1"/>
  <c r="AY21" i="1"/>
  <c r="AN21" i="1" s="1"/>
  <c r="AC21" i="1" s="1"/>
  <c r="AZ21" i="1"/>
  <c r="BA21" i="1"/>
  <c r="AP21" i="1" s="1"/>
  <c r="AE21" i="1" s="1"/>
  <c r="AR122" i="1"/>
  <c r="AQ20" i="1"/>
  <c r="AF20" i="1" s="1"/>
  <c r="U20" i="1" s="1"/>
  <c r="AR20" i="1"/>
  <c r="AS20" i="1"/>
  <c r="AH20" i="1" s="1"/>
  <c r="W20" i="1" s="1"/>
  <c r="AT20" i="1"/>
  <c r="AU20" i="1"/>
  <c r="AJ20" i="1" s="1"/>
  <c r="Y20" i="1" s="1"/>
  <c r="AV20" i="1"/>
  <c r="AW20" i="1"/>
  <c r="AL20" i="1" s="1"/>
  <c r="AA20" i="1" s="1"/>
  <c r="AX20" i="1"/>
  <c r="AY20" i="1"/>
  <c r="AN20" i="1" s="1"/>
  <c r="AC20" i="1" s="1"/>
  <c r="AZ20" i="1"/>
  <c r="BA20" i="1"/>
  <c r="AP20" i="1" s="1"/>
  <c r="AE20" i="1" s="1"/>
  <c r="AQ122" i="1"/>
  <c r="AF122" i="1" s="1"/>
  <c r="U122" i="1" s="1"/>
  <c r="AQ61" i="1"/>
  <c r="AF61" i="1" s="1"/>
  <c r="U61" i="1" s="1"/>
  <c r="AR61" i="1"/>
  <c r="AQ100" i="1"/>
  <c r="AF100" i="1" s="1"/>
  <c r="U100" i="1" s="1"/>
  <c r="AR100" i="1"/>
  <c r="AQ97" i="1"/>
  <c r="AF97" i="1" s="1"/>
  <c r="U97" i="1" s="1"/>
  <c r="AR97" i="1"/>
  <c r="AQ85" i="1"/>
  <c r="AF85" i="1" s="1"/>
  <c r="U85" i="1" s="1"/>
  <c r="AR85" i="1"/>
  <c r="AQ116" i="1"/>
  <c r="AF116" i="1" s="1"/>
  <c r="U116" i="1" s="1"/>
  <c r="AR116" i="1"/>
  <c r="AQ60" i="1"/>
  <c r="AF60" i="1" s="1"/>
  <c r="U60" i="1" s="1"/>
  <c r="AR60" i="1"/>
  <c r="AQ92" i="1"/>
  <c r="AF92" i="1" s="1"/>
  <c r="U92" i="1" s="1"/>
  <c r="AR92" i="1"/>
  <c r="AQ102" i="1"/>
  <c r="AF102" i="1" s="1"/>
  <c r="U102" i="1" s="1"/>
  <c r="AR102" i="1"/>
  <c r="AQ95" i="1"/>
  <c r="AF95" i="1" s="1"/>
  <c r="U95" i="1" s="1"/>
  <c r="AR95" i="1"/>
  <c r="AQ107" i="1"/>
  <c r="AF107" i="1" s="1"/>
  <c r="U107" i="1" s="1"/>
  <c r="AR107" i="1"/>
  <c r="AQ113" i="1"/>
  <c r="AF113" i="1" s="1"/>
  <c r="U113" i="1" s="1"/>
  <c r="AR113" i="1"/>
  <c r="AQ103" i="1"/>
  <c r="AF103" i="1" s="1"/>
  <c r="U103" i="1" s="1"/>
  <c r="AR103" i="1"/>
  <c r="AQ84" i="1"/>
  <c r="AF84" i="1" s="1"/>
  <c r="U84" i="1" s="1"/>
  <c r="AR84" i="1"/>
  <c r="AQ25" i="1"/>
  <c r="AF25" i="1" s="1"/>
  <c r="U25" i="1" s="1"/>
  <c r="AR25" i="1"/>
  <c r="AQ80" i="1"/>
  <c r="AF80" i="1" s="1"/>
  <c r="U80" i="1" s="1"/>
  <c r="AR80" i="1"/>
  <c r="AQ58" i="1"/>
  <c r="AF58" i="1" s="1"/>
  <c r="U58" i="1" s="1"/>
  <c r="AR58" i="1"/>
  <c r="AQ51" i="1"/>
  <c r="AF51" i="1" s="1"/>
  <c r="U51" i="1" s="1"/>
  <c r="AR51" i="1"/>
  <c r="AQ87" i="1"/>
  <c r="AF87" i="1" s="1"/>
  <c r="U87" i="1" s="1"/>
  <c r="AR87" i="1"/>
  <c r="AQ22" i="1"/>
  <c r="AF22" i="1" s="1"/>
  <c r="U22" i="1" s="1"/>
  <c r="AR22" i="1"/>
  <c r="AQ29" i="1"/>
  <c r="AF29" i="1" s="1"/>
  <c r="U29" i="1" s="1"/>
  <c r="AR29" i="1"/>
  <c r="AQ39" i="1"/>
  <c r="AF39" i="1" s="1"/>
  <c r="U39" i="1" s="1"/>
  <c r="AR39" i="1"/>
  <c r="AQ77" i="1"/>
  <c r="AF77" i="1" s="1"/>
  <c r="U77" i="1" s="1"/>
  <c r="AR77" i="1"/>
  <c r="AQ48" i="1"/>
  <c r="AF48" i="1" s="1"/>
  <c r="U48" i="1" s="1"/>
  <c r="AR48" i="1"/>
  <c r="AQ43" i="1"/>
  <c r="AF43" i="1" s="1"/>
  <c r="U43" i="1" s="1"/>
  <c r="AR43" i="1"/>
  <c r="AQ26" i="1"/>
  <c r="AF26" i="1" s="1"/>
  <c r="U26" i="1" s="1"/>
  <c r="AR26" i="1"/>
  <c r="AQ76" i="1"/>
  <c r="AF76" i="1" s="1"/>
  <c r="U76" i="1" s="1"/>
  <c r="AR76" i="1"/>
  <c r="AQ121" i="1"/>
  <c r="AF121" i="1" s="1"/>
  <c r="U121" i="1" s="1"/>
  <c r="AR121" i="1"/>
  <c r="AQ64" i="1"/>
  <c r="AF64" i="1" s="1"/>
  <c r="U64" i="1" s="1"/>
  <c r="AR64" i="1"/>
  <c r="AQ8" i="1"/>
  <c r="AF8" i="1" s="1"/>
  <c r="U8" i="1" s="1"/>
  <c r="AR8" i="1"/>
  <c r="AQ106" i="1"/>
  <c r="AF106" i="1" s="1"/>
  <c r="U106" i="1" s="1"/>
  <c r="AR106" i="1"/>
  <c r="AQ17" i="1"/>
  <c r="AF17" i="1" s="1"/>
  <c r="U17" i="1" s="1"/>
  <c r="AR17" i="1"/>
  <c r="AQ30" i="1"/>
  <c r="AF30" i="1" s="1"/>
  <c r="U30" i="1" s="1"/>
  <c r="AR30" i="1"/>
  <c r="AQ49" i="1"/>
  <c r="AF49" i="1" s="1"/>
  <c r="U49" i="1" s="1"/>
  <c r="AR49" i="1"/>
  <c r="AQ70" i="1"/>
  <c r="AF70" i="1" s="1"/>
  <c r="U70" i="1" s="1"/>
  <c r="AR70" i="1"/>
  <c r="AQ96" i="1"/>
  <c r="AF96" i="1" s="1"/>
  <c r="U96" i="1" s="1"/>
  <c r="AR96" i="1"/>
  <c r="AQ118" i="1"/>
  <c r="AF118" i="1" s="1"/>
  <c r="U118" i="1" s="1"/>
  <c r="AR118" i="1"/>
  <c r="AG118" i="1" s="1"/>
  <c r="AQ14" i="1"/>
  <c r="AF14" i="1" s="1"/>
  <c r="U14" i="1" s="1"/>
  <c r="AR14" i="1"/>
  <c r="AQ44" i="1"/>
  <c r="AF44" i="1" s="1"/>
  <c r="U44" i="1" s="1"/>
  <c r="AR44" i="1"/>
  <c r="AQ12" i="1"/>
  <c r="AF12" i="1" s="1"/>
  <c r="U12" i="1" s="1"/>
  <c r="AR12" i="1"/>
  <c r="AQ16" i="1"/>
  <c r="AF16" i="1" s="1"/>
  <c r="U16" i="1" s="1"/>
  <c r="AR16" i="1"/>
  <c r="AQ114" i="1"/>
  <c r="AF114" i="1" s="1"/>
  <c r="U114" i="1" s="1"/>
  <c r="AR114" i="1"/>
  <c r="AQ104" i="1"/>
  <c r="AF104" i="1" s="1"/>
  <c r="U104" i="1" s="1"/>
  <c r="AR104" i="1"/>
  <c r="AQ65" i="1"/>
  <c r="AF65" i="1" s="1"/>
  <c r="U65" i="1" s="1"/>
  <c r="AR65" i="1"/>
  <c r="AQ40" i="1"/>
  <c r="AF40" i="1" s="1"/>
  <c r="U40" i="1" s="1"/>
  <c r="AR40" i="1"/>
  <c r="AQ73" i="1"/>
  <c r="AF73" i="1" s="1"/>
  <c r="U73" i="1" s="1"/>
  <c r="AR73" i="1"/>
  <c r="AQ41" i="1"/>
  <c r="AF41" i="1" s="1"/>
  <c r="U41" i="1" s="1"/>
  <c r="AR41" i="1"/>
  <c r="AQ112" i="1"/>
  <c r="AF112" i="1" s="1"/>
  <c r="U112" i="1" s="1"/>
  <c r="AR112" i="1"/>
  <c r="AQ110" i="1"/>
  <c r="AF110" i="1" s="1"/>
  <c r="U110" i="1" s="1"/>
  <c r="AR110" i="1"/>
  <c r="AQ68" i="1"/>
  <c r="AF68" i="1" s="1"/>
  <c r="U68" i="1" s="1"/>
  <c r="AR68" i="1"/>
  <c r="AQ54" i="1"/>
  <c r="AF54" i="1" s="1"/>
  <c r="U54" i="1" s="1"/>
  <c r="AR54" i="1"/>
  <c r="AQ37" i="1"/>
  <c r="AF37" i="1" s="1"/>
  <c r="U37" i="1" s="1"/>
  <c r="AR37" i="1"/>
  <c r="AQ105" i="1"/>
  <c r="AF105" i="1" s="1"/>
  <c r="U105" i="1" s="1"/>
  <c r="AR105" i="1"/>
  <c r="AQ59" i="1"/>
  <c r="AF59" i="1" s="1"/>
  <c r="U59" i="1" s="1"/>
  <c r="AR59" i="1"/>
  <c r="AQ57" i="1"/>
  <c r="AF57" i="1" s="1"/>
  <c r="U57" i="1" s="1"/>
  <c r="AR57" i="1"/>
  <c r="AQ10" i="1"/>
  <c r="AF10" i="1" s="1"/>
  <c r="U10" i="1" s="1"/>
  <c r="AR10" i="1"/>
  <c r="AQ11" i="1"/>
  <c r="AF11" i="1" s="1"/>
  <c r="U11" i="1" s="1"/>
  <c r="AR11" i="1"/>
  <c r="AQ7" i="1"/>
  <c r="AF7" i="1" s="1"/>
  <c r="U7" i="1" s="1"/>
  <c r="AR7" i="1"/>
  <c r="AG7" i="1" s="1"/>
  <c r="AQ66" i="1"/>
  <c r="AF66" i="1" s="1"/>
  <c r="U66" i="1" s="1"/>
  <c r="AR66" i="1"/>
  <c r="AQ71" i="1"/>
  <c r="AF71" i="1" s="1"/>
  <c r="U71" i="1" s="1"/>
  <c r="AR71" i="1"/>
  <c r="AQ38" i="1"/>
  <c r="AF38" i="1" s="1"/>
  <c r="U38" i="1" s="1"/>
  <c r="AR38" i="1"/>
  <c r="AQ18" i="1"/>
  <c r="AF18" i="1" s="1"/>
  <c r="U18" i="1" s="1"/>
  <c r="AR18" i="1"/>
  <c r="AQ62" i="1"/>
  <c r="AF62" i="1" s="1"/>
  <c r="U62" i="1" s="1"/>
  <c r="AR62" i="1"/>
  <c r="AQ32" i="1"/>
  <c r="AF32" i="1" s="1"/>
  <c r="U32" i="1" s="1"/>
  <c r="AR32" i="1"/>
  <c r="AG32" i="1" s="1"/>
  <c r="AQ81" i="1"/>
  <c r="AF81" i="1" s="1"/>
  <c r="U81" i="1" s="1"/>
  <c r="AR81" i="1"/>
  <c r="AQ63" i="1"/>
  <c r="AF63" i="1" s="1"/>
  <c r="U63" i="1" s="1"/>
  <c r="AR63" i="1"/>
  <c r="AQ24" i="1"/>
  <c r="AF24" i="1" s="1"/>
  <c r="U24" i="1" s="1"/>
  <c r="AR24" i="1"/>
  <c r="AQ124" i="1"/>
  <c r="AF124" i="1" s="1"/>
  <c r="U124" i="1" s="1"/>
  <c r="AR124" i="1"/>
  <c r="AQ69" i="1"/>
  <c r="AF69" i="1" s="1"/>
  <c r="U69" i="1" s="1"/>
  <c r="AR69" i="1"/>
  <c r="AQ5" i="1"/>
  <c r="AF5" i="1" s="1"/>
  <c r="U5" i="1" s="1"/>
  <c r="AR5" i="1"/>
  <c r="AQ33" i="1"/>
  <c r="AF33" i="1" s="1"/>
  <c r="U33" i="1" s="1"/>
  <c r="AR33" i="1"/>
  <c r="AQ46" i="1"/>
  <c r="AF46" i="1" s="1"/>
  <c r="U46" i="1" s="1"/>
  <c r="AR46" i="1"/>
  <c r="AQ115" i="1"/>
  <c r="AF115" i="1" s="1"/>
  <c r="U115" i="1" s="1"/>
  <c r="AR115" i="1"/>
  <c r="AQ19" i="1"/>
  <c r="AF19" i="1" s="1"/>
  <c r="U19" i="1" s="1"/>
  <c r="AR19" i="1"/>
  <c r="AQ99" i="1"/>
  <c r="AF99" i="1" s="1"/>
  <c r="U99" i="1" s="1"/>
  <c r="AR99" i="1"/>
  <c r="AQ23" i="1"/>
  <c r="AF23" i="1" s="1"/>
  <c r="U23" i="1" s="1"/>
  <c r="AR23" i="1"/>
  <c r="AQ6" i="1"/>
  <c r="AF6" i="1" s="1"/>
  <c r="U6" i="1" s="1"/>
  <c r="AR6" i="1"/>
  <c r="AQ31" i="1"/>
  <c r="AF31" i="1" s="1"/>
  <c r="U31" i="1" s="1"/>
  <c r="AR31" i="1"/>
  <c r="AQ74" i="1"/>
  <c r="AF74" i="1" s="1"/>
  <c r="U74" i="1" s="1"/>
  <c r="AR74" i="1"/>
  <c r="AQ123" i="1"/>
  <c r="AF123" i="1" s="1"/>
  <c r="U123" i="1" s="1"/>
  <c r="AR123" i="1"/>
  <c r="AQ55" i="1"/>
  <c r="AF55" i="1" s="1"/>
  <c r="U55" i="1" s="1"/>
  <c r="AR55" i="1"/>
  <c r="AQ101" i="1"/>
  <c r="AF101" i="1" s="1"/>
  <c r="U101" i="1" s="1"/>
  <c r="AR101" i="1"/>
  <c r="AQ120" i="1"/>
  <c r="AF120" i="1" s="1"/>
  <c r="U120" i="1" s="1"/>
  <c r="AR120" i="1"/>
  <c r="AQ88" i="1"/>
  <c r="AF88" i="1" s="1"/>
  <c r="U88" i="1" s="1"/>
  <c r="AR88" i="1"/>
  <c r="AQ79" i="1"/>
  <c r="AF79" i="1" s="1"/>
  <c r="U79" i="1" s="1"/>
  <c r="AR79" i="1"/>
  <c r="AQ78" i="1"/>
  <c r="AF78" i="1" s="1"/>
  <c r="U78" i="1" s="1"/>
  <c r="AR78" i="1"/>
  <c r="AQ83" i="1"/>
  <c r="AF83" i="1" s="1"/>
  <c r="U83" i="1" s="1"/>
  <c r="AR83" i="1"/>
  <c r="AQ27" i="1"/>
  <c r="AF27" i="1" s="1"/>
  <c r="U27" i="1" s="1"/>
  <c r="AR27" i="1"/>
  <c r="AQ28" i="1"/>
  <c r="AF28" i="1" s="1"/>
  <c r="U28" i="1" s="1"/>
  <c r="AR28" i="1"/>
  <c r="AQ35" i="1"/>
  <c r="AF35" i="1" s="1"/>
  <c r="U35" i="1" s="1"/>
  <c r="AR35" i="1"/>
  <c r="AQ90" i="1"/>
  <c r="AF90" i="1" s="1"/>
  <c r="U90" i="1" s="1"/>
  <c r="AR90" i="1"/>
  <c r="AQ47" i="1"/>
  <c r="AF47" i="1" s="1"/>
  <c r="U47" i="1" s="1"/>
  <c r="AR47" i="1"/>
  <c r="AQ91" i="1"/>
  <c r="AF91" i="1" s="1"/>
  <c r="U91" i="1" s="1"/>
  <c r="AR91" i="1"/>
  <c r="AQ94" i="1"/>
  <c r="AF94" i="1" s="1"/>
  <c r="U94" i="1" s="1"/>
  <c r="AR94" i="1"/>
  <c r="AQ117" i="1"/>
  <c r="AF117" i="1" s="1"/>
  <c r="U117" i="1" s="1"/>
  <c r="AR117" i="1"/>
  <c r="AQ13" i="1"/>
  <c r="AF13" i="1" s="1"/>
  <c r="U13" i="1" s="1"/>
  <c r="AR13" i="1"/>
  <c r="AQ67" i="1"/>
  <c r="AF67" i="1" s="1"/>
  <c r="U67" i="1" s="1"/>
  <c r="AR67" i="1"/>
  <c r="AQ75" i="1"/>
  <c r="AF75" i="1" s="1"/>
  <c r="U75" i="1" s="1"/>
  <c r="AR75" i="1"/>
  <c r="AQ119" i="1"/>
  <c r="AF119" i="1" s="1"/>
  <c r="U119" i="1" s="1"/>
  <c r="AR119" i="1"/>
  <c r="AQ52" i="1"/>
  <c r="AF52" i="1" s="1"/>
  <c r="U52" i="1" s="1"/>
  <c r="AR52" i="1"/>
  <c r="AQ53" i="1"/>
  <c r="AF53" i="1" s="1"/>
  <c r="U53" i="1" s="1"/>
  <c r="AR53" i="1"/>
  <c r="AQ34" i="1"/>
  <c r="AF34" i="1" s="1"/>
  <c r="U34" i="1" s="1"/>
  <c r="AR34" i="1"/>
  <c r="AQ89" i="1"/>
  <c r="AF89" i="1" s="1"/>
  <c r="U89" i="1" s="1"/>
  <c r="AR89" i="1"/>
  <c r="AQ42" i="1"/>
  <c r="AF42" i="1" s="1"/>
  <c r="U42" i="1" s="1"/>
  <c r="AR42" i="1"/>
  <c r="AQ111" i="1"/>
  <c r="AF111" i="1" s="1"/>
  <c r="U111" i="1" s="1"/>
  <c r="AR111" i="1"/>
  <c r="AQ50" i="1"/>
  <c r="AF50" i="1" s="1"/>
  <c r="U50" i="1" s="1"/>
  <c r="AR50" i="1"/>
  <c r="AQ36" i="1"/>
  <c r="AF36" i="1" s="1"/>
  <c r="U36" i="1" s="1"/>
  <c r="AR36" i="1"/>
  <c r="AQ56" i="1"/>
  <c r="AF56" i="1" s="1"/>
  <c r="U56" i="1" s="1"/>
  <c r="AR56" i="1"/>
  <c r="AQ9" i="1"/>
  <c r="AF9" i="1" s="1"/>
  <c r="U9" i="1" s="1"/>
  <c r="AR9" i="1"/>
  <c r="AQ98" i="1"/>
  <c r="AF98" i="1" s="1"/>
  <c r="U98" i="1" s="1"/>
  <c r="AR98" i="1"/>
  <c r="AQ108" i="1"/>
  <c r="AF108" i="1" s="1"/>
  <c r="U108" i="1" s="1"/>
  <c r="AR108" i="1"/>
  <c r="AQ45" i="1"/>
  <c r="AF45" i="1" s="1"/>
  <c r="U45" i="1" s="1"/>
  <c r="AR45" i="1"/>
  <c r="AQ86" i="1"/>
  <c r="AF86" i="1" s="1"/>
  <c r="U86" i="1" s="1"/>
  <c r="AR86" i="1"/>
  <c r="AQ72" i="1"/>
  <c r="AF72" i="1" s="1"/>
  <c r="U72" i="1" s="1"/>
  <c r="AR72" i="1"/>
  <c r="AQ125" i="1"/>
  <c r="AF125" i="1" s="1"/>
  <c r="U125" i="1" s="1"/>
  <c r="AR125" i="1"/>
  <c r="AQ82" i="1"/>
  <c r="AF82" i="1" s="1"/>
  <c r="U82" i="1" s="1"/>
  <c r="AR82" i="1"/>
  <c r="AG82" i="1" s="1"/>
  <c r="AQ15" i="1"/>
  <c r="AF15" i="1" s="1"/>
  <c r="U15" i="1" s="1"/>
  <c r="AR15" i="1"/>
  <c r="AQ93" i="1"/>
  <c r="AF93" i="1" s="1"/>
  <c r="U93" i="1" s="1"/>
  <c r="AR93" i="1"/>
  <c r="AQ109" i="1"/>
  <c r="AF109" i="1" s="1"/>
  <c r="U109" i="1" s="1"/>
  <c r="AR109" i="1"/>
  <c r="AQ21" i="1"/>
  <c r="AF21" i="1" s="1"/>
  <c r="U21" i="1" s="1"/>
  <c r="AR21" i="1"/>
  <c r="V32" i="1" l="1"/>
  <c r="V7" i="1"/>
  <c r="BC5" i="1"/>
  <c r="V82" i="1"/>
  <c r="V118" i="1"/>
  <c r="AU2" i="1"/>
  <c r="AT2" i="1"/>
  <c r="AV2" i="1"/>
  <c r="AX2" i="1"/>
  <c r="AM27" i="1" s="1"/>
  <c r="AB27" i="1" s="1"/>
  <c r="AQ2" i="1"/>
  <c r="AY2" i="1"/>
  <c r="AW2" i="1"/>
  <c r="AR2" i="1"/>
  <c r="AZ2" i="1"/>
  <c r="AO55" i="1" s="1"/>
  <c r="AD55" i="1" s="1"/>
  <c r="AS2" i="1"/>
  <c r="BA2" i="1"/>
  <c r="AK45" i="1" l="1"/>
  <c r="Z45" i="1" s="1"/>
  <c r="AI82" i="1"/>
  <c r="X82" i="1" s="1"/>
  <c r="AG63" i="1"/>
  <c r="V63" i="1" s="1"/>
  <c r="AG9" i="1"/>
  <c r="V9" i="1" s="1"/>
  <c r="AG59" i="1"/>
  <c r="V59" i="1" s="1"/>
  <c r="AG44" i="1"/>
  <c r="V44" i="1" s="1"/>
  <c r="AM66" i="1"/>
  <c r="AB66" i="1" s="1"/>
  <c r="AM32" i="1"/>
  <c r="AB32" i="1" s="1"/>
  <c r="AM75" i="1"/>
  <c r="AB75" i="1" s="1"/>
  <c r="AM119" i="1"/>
  <c r="AB119" i="1" s="1"/>
  <c r="AM62" i="1"/>
  <c r="AB62" i="1" s="1"/>
  <c r="AM111" i="1"/>
  <c r="AB111" i="1" s="1"/>
  <c r="AM46" i="1"/>
  <c r="AB46" i="1" s="1"/>
  <c r="AG125" i="1"/>
  <c r="V125" i="1" s="1"/>
  <c r="AM17" i="1"/>
  <c r="AB17" i="1" s="1"/>
  <c r="AG110" i="1"/>
  <c r="V110" i="1" s="1"/>
  <c r="AM41" i="1"/>
  <c r="AB41" i="1" s="1"/>
  <c r="AG100" i="1"/>
  <c r="V100" i="1" s="1"/>
  <c r="AG46" i="1"/>
  <c r="V46" i="1" s="1"/>
  <c r="AM39" i="1"/>
  <c r="AB39" i="1" s="1"/>
  <c r="AM53" i="1"/>
  <c r="AB53" i="1" s="1"/>
  <c r="AM88" i="1"/>
  <c r="AB88" i="1" s="1"/>
  <c r="AM13" i="1"/>
  <c r="AB13" i="1" s="1"/>
  <c r="AM78" i="1"/>
  <c r="AB78" i="1" s="1"/>
  <c r="AM28" i="1"/>
  <c r="AB28" i="1" s="1"/>
  <c r="AM59" i="1"/>
  <c r="AB59" i="1" s="1"/>
  <c r="AG85" i="1"/>
  <c r="V85" i="1" s="1"/>
  <c r="AG42" i="1"/>
  <c r="V42" i="1" s="1"/>
  <c r="AI97" i="1"/>
  <c r="X97" i="1" s="1"/>
  <c r="AK22" i="1"/>
  <c r="Z22" i="1" s="1"/>
  <c r="AO16" i="1"/>
  <c r="AD16" i="1" s="1"/>
  <c r="AI41" i="1"/>
  <c r="X41" i="1" s="1"/>
  <c r="AO17" i="1"/>
  <c r="AD17" i="1" s="1"/>
  <c r="AO123" i="1"/>
  <c r="AD123" i="1" s="1"/>
  <c r="AI65" i="1"/>
  <c r="X65" i="1" s="1"/>
  <c r="AM116" i="1"/>
  <c r="AB116" i="1" s="1"/>
  <c r="AK124" i="1"/>
  <c r="Z124" i="1" s="1"/>
  <c r="AM101" i="1"/>
  <c r="AB101" i="1" s="1"/>
  <c r="AO43" i="1"/>
  <c r="AD43" i="1" s="1"/>
  <c r="AO52" i="1"/>
  <c r="AD52" i="1" s="1"/>
  <c r="AI122" i="1"/>
  <c r="X122" i="1" s="1"/>
  <c r="AK57" i="1"/>
  <c r="Z57" i="1" s="1"/>
  <c r="AO82" i="1"/>
  <c r="AD82" i="1" s="1"/>
  <c r="AO106" i="1"/>
  <c r="AD106" i="1" s="1"/>
  <c r="AK55" i="1"/>
  <c r="Z55" i="1" s="1"/>
  <c r="AG83" i="1"/>
  <c r="V83" i="1" s="1"/>
  <c r="AO59" i="1"/>
  <c r="AD59" i="1" s="1"/>
  <c r="AG17" i="1"/>
  <c r="V17" i="1" s="1"/>
  <c r="AK100" i="1"/>
  <c r="Z100" i="1" s="1"/>
  <c r="AO11" i="1"/>
  <c r="AD11" i="1" s="1"/>
  <c r="AO36" i="1"/>
  <c r="AD36" i="1" s="1"/>
  <c r="AG11" i="1"/>
  <c r="V11" i="1" s="1"/>
  <c r="AK77" i="1"/>
  <c r="Z77" i="1" s="1"/>
  <c r="AK42" i="1"/>
  <c r="Z42" i="1" s="1"/>
  <c r="AI118" i="1"/>
  <c r="X118" i="1" s="1"/>
  <c r="AI44" i="1"/>
  <c r="X44" i="1" s="1"/>
  <c r="AO47" i="1"/>
  <c r="AD47" i="1" s="1"/>
  <c r="AO54" i="1"/>
  <c r="AD54" i="1" s="1"/>
  <c r="AO86" i="1"/>
  <c r="AD86" i="1" s="1"/>
  <c r="AK98" i="1"/>
  <c r="Z98" i="1" s="1"/>
  <c r="AO65" i="1"/>
  <c r="AD65" i="1" s="1"/>
  <c r="AO85" i="1"/>
  <c r="AD85" i="1" s="1"/>
  <c r="AK46" i="1"/>
  <c r="Z46" i="1" s="1"/>
  <c r="AI37" i="1"/>
  <c r="X37" i="1" s="1"/>
  <c r="AO97" i="1"/>
  <c r="AD97" i="1" s="1"/>
  <c r="AK32" i="1"/>
  <c r="Z32" i="1" s="1"/>
  <c r="AI25" i="1"/>
  <c r="X25" i="1" s="1"/>
  <c r="AI15" i="1"/>
  <c r="X15" i="1" s="1"/>
  <c r="AO56" i="1"/>
  <c r="AD56" i="1" s="1"/>
  <c r="AM85" i="1"/>
  <c r="AB85" i="1" s="1"/>
  <c r="AO40" i="1"/>
  <c r="AD40" i="1" s="1"/>
  <c r="AG54" i="1"/>
  <c r="V54" i="1" s="1"/>
  <c r="AM30" i="1"/>
  <c r="AB30" i="1" s="1"/>
  <c r="AI9" i="1"/>
  <c r="X9" i="1" s="1"/>
  <c r="AK87" i="1"/>
  <c r="Z87" i="1" s="1"/>
  <c r="AO24" i="1"/>
  <c r="AD24" i="1" s="1"/>
  <c r="AO80" i="1"/>
  <c r="AD80" i="1" s="1"/>
  <c r="AI24" i="1"/>
  <c r="X24" i="1" s="1"/>
  <c r="AK51" i="1"/>
  <c r="Z51" i="1" s="1"/>
  <c r="AK69" i="1"/>
  <c r="Z69" i="1" s="1"/>
  <c r="AM93" i="1"/>
  <c r="AB93" i="1" s="1"/>
  <c r="AK62" i="1"/>
  <c r="Z62" i="1" s="1"/>
  <c r="AK91" i="1"/>
  <c r="Z91" i="1" s="1"/>
  <c r="AI87" i="1"/>
  <c r="X87" i="1" s="1"/>
  <c r="AK81" i="1"/>
  <c r="Z81" i="1" s="1"/>
  <c r="AI61" i="1"/>
  <c r="X61" i="1" s="1"/>
  <c r="AI100" i="1"/>
  <c r="X100" i="1" s="1"/>
  <c r="AK41" i="1"/>
  <c r="Z41" i="1" s="1"/>
  <c r="AI42" i="1"/>
  <c r="X42" i="1" s="1"/>
  <c r="AI113" i="1"/>
  <c r="X113" i="1" s="1"/>
  <c r="AI23" i="1"/>
  <c r="X23" i="1" s="1"/>
  <c r="AI72" i="1"/>
  <c r="X72" i="1" s="1"/>
  <c r="AM124" i="1"/>
  <c r="AB124" i="1" s="1"/>
  <c r="AG106" i="1"/>
  <c r="V106" i="1" s="1"/>
  <c r="AI38" i="1"/>
  <c r="X38" i="1" s="1"/>
  <c r="AO105" i="1"/>
  <c r="AD105" i="1" s="1"/>
  <c r="AK9" i="1"/>
  <c r="Z9" i="1" s="1"/>
  <c r="AK79" i="1"/>
  <c r="Z79" i="1" s="1"/>
  <c r="AG21" i="1"/>
  <c r="V21" i="1" s="1"/>
  <c r="AI64" i="1"/>
  <c r="X64" i="1" s="1"/>
  <c r="AI123" i="1"/>
  <c r="X123" i="1" s="1"/>
  <c r="AO22" i="1"/>
  <c r="AD22" i="1" s="1"/>
  <c r="AI115" i="1"/>
  <c r="X115" i="1" s="1"/>
  <c r="AM117" i="1"/>
  <c r="AB117" i="1" s="1"/>
  <c r="AK83" i="1"/>
  <c r="Z83" i="1" s="1"/>
  <c r="AK58" i="1"/>
  <c r="Z58" i="1" s="1"/>
  <c r="AK71" i="1"/>
  <c r="Z71" i="1" s="1"/>
  <c r="AM100" i="1"/>
  <c r="AB100" i="1" s="1"/>
  <c r="AI58" i="1"/>
  <c r="X58" i="1" s="1"/>
  <c r="AI112" i="1"/>
  <c r="X112" i="1" s="1"/>
  <c r="AM108" i="1"/>
  <c r="AB108" i="1" s="1"/>
  <c r="AM103" i="1"/>
  <c r="AB103" i="1" s="1"/>
  <c r="AK65" i="1"/>
  <c r="Z65" i="1" s="1"/>
  <c r="AO6" i="1"/>
  <c r="AD6" i="1" s="1"/>
  <c r="AO125" i="1"/>
  <c r="AD125" i="1" s="1"/>
  <c r="AI17" i="1"/>
  <c r="X17" i="1" s="1"/>
  <c r="AI79" i="1"/>
  <c r="X79" i="1" s="1"/>
  <c r="AG73" i="1"/>
  <c r="V73" i="1" s="1"/>
  <c r="AK10" i="1"/>
  <c r="Z10" i="1" s="1"/>
  <c r="AI125" i="1"/>
  <c r="X125" i="1" s="1"/>
  <c r="AM8" i="1"/>
  <c r="AB8" i="1" s="1"/>
  <c r="AK28" i="1"/>
  <c r="Z28" i="1" s="1"/>
  <c r="AI106" i="1"/>
  <c r="X106" i="1" s="1"/>
  <c r="AM55" i="1"/>
  <c r="AB55" i="1" s="1"/>
  <c r="AK39" i="1"/>
  <c r="Z39" i="1" s="1"/>
  <c r="AO19" i="1"/>
  <c r="AD19" i="1" s="1"/>
  <c r="AK23" i="1"/>
  <c r="Z23" i="1" s="1"/>
  <c r="AK60" i="1"/>
  <c r="Z60" i="1" s="1"/>
  <c r="AI86" i="1"/>
  <c r="X86" i="1" s="1"/>
  <c r="AK73" i="1"/>
  <c r="Z73" i="1" s="1"/>
  <c r="AI40" i="1"/>
  <c r="X40" i="1" s="1"/>
  <c r="AI28" i="1"/>
  <c r="X28" i="1" s="1"/>
  <c r="AI51" i="1"/>
  <c r="X51" i="1" s="1"/>
  <c r="AK63" i="1"/>
  <c r="Z63" i="1" s="1"/>
  <c r="AI12" i="1"/>
  <c r="X12" i="1" s="1"/>
  <c r="AO50" i="1"/>
  <c r="AD50" i="1" s="1"/>
  <c r="AI16" i="1"/>
  <c r="X16" i="1" s="1"/>
  <c r="AK104" i="1"/>
  <c r="Z104" i="1" s="1"/>
  <c r="AK30" i="1"/>
  <c r="Z30" i="1" s="1"/>
  <c r="AI83" i="1"/>
  <c r="X83" i="1" s="1"/>
  <c r="AO78" i="1"/>
  <c r="AD78" i="1" s="1"/>
  <c r="AG107" i="1"/>
  <c r="V107" i="1" s="1"/>
  <c r="AG96" i="1"/>
  <c r="V96" i="1" s="1"/>
  <c r="AO119" i="1"/>
  <c r="AD119" i="1" s="1"/>
  <c r="AK66" i="1"/>
  <c r="Z66" i="1" s="1"/>
  <c r="AG120" i="1"/>
  <c r="V120" i="1" s="1"/>
  <c r="AK8" i="1"/>
  <c r="Z8" i="1" s="1"/>
  <c r="AI101" i="1"/>
  <c r="X101" i="1" s="1"/>
  <c r="AK86" i="1"/>
  <c r="Z86" i="1" s="1"/>
  <c r="AG60" i="1"/>
  <c r="V60" i="1" s="1"/>
  <c r="AG64" i="1"/>
  <c r="V64" i="1" s="1"/>
  <c r="AG78" i="1"/>
  <c r="V78" i="1" s="1"/>
  <c r="AK110" i="1"/>
  <c r="Z110" i="1" s="1"/>
  <c r="AG77" i="1"/>
  <c r="V77" i="1" s="1"/>
  <c r="AO64" i="1"/>
  <c r="AD64" i="1" s="1"/>
  <c r="AI96" i="1"/>
  <c r="X96" i="1" s="1"/>
  <c r="AI54" i="1"/>
  <c r="X54" i="1" s="1"/>
  <c r="AM81" i="1"/>
  <c r="AB81" i="1" s="1"/>
  <c r="AI74" i="1"/>
  <c r="X74" i="1" s="1"/>
  <c r="AO67" i="1"/>
  <c r="AD67" i="1" s="1"/>
  <c r="AK56" i="1"/>
  <c r="Z56" i="1" s="1"/>
  <c r="AM98" i="1"/>
  <c r="AB98" i="1" s="1"/>
  <c r="AG6" i="1"/>
  <c r="V6" i="1" s="1"/>
  <c r="AO95" i="1"/>
  <c r="AD95" i="1" s="1"/>
  <c r="AO26" i="1"/>
  <c r="AD26" i="1" s="1"/>
  <c r="AK14" i="1"/>
  <c r="Z14" i="1" s="1"/>
  <c r="AI110" i="1"/>
  <c r="X110" i="1" s="1"/>
  <c r="AI31" i="1"/>
  <c r="X31" i="1" s="1"/>
  <c r="AG68" i="1"/>
  <c r="V68" i="1" s="1"/>
  <c r="AG45" i="1"/>
  <c r="V45" i="1" s="1"/>
  <c r="AO8" i="1"/>
  <c r="AD8" i="1" s="1"/>
  <c r="AK84" i="1"/>
  <c r="Z84" i="1" s="1"/>
  <c r="AK121" i="1"/>
  <c r="Z121" i="1" s="1"/>
  <c r="AK44" i="1"/>
  <c r="Z44" i="1" s="1"/>
  <c r="AM10" i="1"/>
  <c r="AB10" i="1" s="1"/>
  <c r="AM63" i="1"/>
  <c r="AB63" i="1" s="1"/>
  <c r="AK74" i="1"/>
  <c r="Z74" i="1" s="1"/>
  <c r="AO94" i="1"/>
  <c r="AD94" i="1" s="1"/>
  <c r="AI89" i="1"/>
  <c r="X89" i="1" s="1"/>
  <c r="AK125" i="1"/>
  <c r="Z125" i="1" s="1"/>
  <c r="AK106" i="1"/>
  <c r="Z106" i="1" s="1"/>
  <c r="AM104" i="1"/>
  <c r="AB104" i="1" s="1"/>
  <c r="AI11" i="1"/>
  <c r="X11" i="1" s="1"/>
  <c r="AK88" i="1"/>
  <c r="Z88" i="1" s="1"/>
  <c r="AI75" i="1"/>
  <c r="X75" i="1" s="1"/>
  <c r="AI36" i="1"/>
  <c r="X36" i="1" s="1"/>
  <c r="AG112" i="1"/>
  <c r="V112" i="1" s="1"/>
  <c r="AG24" i="1"/>
  <c r="V24" i="1" s="1"/>
  <c r="AO28" i="1"/>
  <c r="AD28" i="1" s="1"/>
  <c r="AK21" i="1"/>
  <c r="Z21" i="1" s="1"/>
  <c r="AG33" i="1"/>
  <c r="V33" i="1" s="1"/>
  <c r="AG5" i="1"/>
  <c r="V5" i="1" s="1"/>
  <c r="AG75" i="1"/>
  <c r="V75" i="1" s="1"/>
  <c r="AG37" i="1"/>
  <c r="V37" i="1" s="1"/>
  <c r="AG86" i="1"/>
  <c r="V86" i="1" s="1"/>
  <c r="AK116" i="1"/>
  <c r="Z116" i="1" s="1"/>
  <c r="AK92" i="1"/>
  <c r="Z92" i="1" s="1"/>
  <c r="AM29" i="1"/>
  <c r="AB29" i="1" s="1"/>
  <c r="AO14" i="1"/>
  <c r="AD14" i="1" s="1"/>
  <c r="AM110" i="1"/>
  <c r="AB110" i="1" s="1"/>
  <c r="AK38" i="1"/>
  <c r="Z38" i="1" s="1"/>
  <c r="AK99" i="1"/>
  <c r="Z99" i="1" s="1"/>
  <c r="AM82" i="1"/>
  <c r="AB82" i="1" s="1"/>
  <c r="AI91" i="1"/>
  <c r="X91" i="1" s="1"/>
  <c r="AG74" i="1"/>
  <c r="V74" i="1" s="1"/>
  <c r="AO84" i="1"/>
  <c r="AD84" i="1" s="1"/>
  <c r="AK76" i="1"/>
  <c r="Z76" i="1" s="1"/>
  <c r="AI49" i="1"/>
  <c r="X49" i="1" s="1"/>
  <c r="AM105" i="1"/>
  <c r="AB105" i="1" s="1"/>
  <c r="AI63" i="1"/>
  <c r="X63" i="1" s="1"/>
  <c r="AK90" i="1"/>
  <c r="Z90" i="1" s="1"/>
  <c r="AI34" i="1"/>
  <c r="X34" i="1" s="1"/>
  <c r="AM15" i="1"/>
  <c r="AB15" i="1" s="1"/>
  <c r="AG61" i="1"/>
  <c r="V61" i="1" s="1"/>
  <c r="AK97" i="1"/>
  <c r="Z97" i="1" s="1"/>
  <c r="AO29" i="1"/>
  <c r="AD29" i="1" s="1"/>
  <c r="AK112" i="1"/>
  <c r="Z112" i="1" s="1"/>
  <c r="AO66" i="1"/>
  <c r="AD66" i="1" s="1"/>
  <c r="AO46" i="1"/>
  <c r="AD46" i="1" s="1"/>
  <c r="AO35" i="1"/>
  <c r="AD35" i="1" s="1"/>
  <c r="AM50" i="1"/>
  <c r="AB50" i="1" s="1"/>
  <c r="AM21" i="1"/>
  <c r="AB21" i="1" s="1"/>
  <c r="AG103" i="1"/>
  <c r="V103" i="1" s="1"/>
  <c r="AG30" i="1"/>
  <c r="V30" i="1" s="1"/>
  <c r="AG10" i="1"/>
  <c r="V10" i="1" s="1"/>
  <c r="AG67" i="1"/>
  <c r="V67" i="1" s="1"/>
  <c r="AG15" i="1"/>
  <c r="V15" i="1" s="1"/>
  <c r="AO118" i="1"/>
  <c r="AD118" i="1" s="1"/>
  <c r="AI124" i="1"/>
  <c r="X124" i="1" s="1"/>
  <c r="AG94" i="1"/>
  <c r="V94" i="1" s="1"/>
  <c r="AO39" i="1"/>
  <c r="AD39" i="1" s="1"/>
  <c r="AI104" i="1"/>
  <c r="X104" i="1" s="1"/>
  <c r="AM11" i="1"/>
  <c r="AB11" i="1" s="1"/>
  <c r="AI69" i="1"/>
  <c r="X69" i="1" s="1"/>
  <c r="AI120" i="1"/>
  <c r="X120" i="1" s="1"/>
  <c r="AI119" i="1"/>
  <c r="X119" i="1" s="1"/>
  <c r="AO15" i="1"/>
  <c r="AD15" i="1" s="1"/>
  <c r="AM14" i="1"/>
  <c r="AB14" i="1" s="1"/>
  <c r="AG51" i="1"/>
  <c r="V51" i="1" s="1"/>
  <c r="AM97" i="1"/>
  <c r="AB97" i="1" s="1"/>
  <c r="AM58" i="1"/>
  <c r="AB58" i="1" s="1"/>
  <c r="AM114" i="1"/>
  <c r="AB114" i="1" s="1"/>
  <c r="AM57" i="1"/>
  <c r="AB57" i="1" s="1"/>
  <c r="AO124" i="1"/>
  <c r="AD124" i="1" s="1"/>
  <c r="AK47" i="1"/>
  <c r="Z47" i="1" s="1"/>
  <c r="AO45" i="1"/>
  <c r="AD45" i="1" s="1"/>
  <c r="AG95" i="1"/>
  <c r="V95" i="1" s="1"/>
  <c r="AG14" i="1"/>
  <c r="V14" i="1" s="1"/>
  <c r="AG38" i="1"/>
  <c r="V38" i="1" s="1"/>
  <c r="AG101" i="1"/>
  <c r="V101" i="1" s="1"/>
  <c r="AI95" i="1"/>
  <c r="X95" i="1" s="1"/>
  <c r="AO18" i="1"/>
  <c r="AD18" i="1" s="1"/>
  <c r="AI60" i="1"/>
  <c r="X60" i="1" s="1"/>
  <c r="AM22" i="1"/>
  <c r="AB22" i="1" s="1"/>
  <c r="AI30" i="1"/>
  <c r="X30" i="1" s="1"/>
  <c r="AM5" i="1"/>
  <c r="AB5" i="1" s="1"/>
  <c r="AK120" i="1"/>
  <c r="Z120" i="1" s="1"/>
  <c r="AI67" i="1"/>
  <c r="X67" i="1" s="1"/>
  <c r="AM56" i="1"/>
  <c r="AB56" i="1" s="1"/>
  <c r="AI109" i="1"/>
  <c r="X109" i="1" s="1"/>
  <c r="AI77" i="1"/>
  <c r="X77" i="1" s="1"/>
  <c r="AO49" i="1"/>
  <c r="AD49" i="1" s="1"/>
  <c r="AI73" i="1"/>
  <c r="X73" i="1" s="1"/>
  <c r="AI81" i="1"/>
  <c r="X81" i="1" s="1"/>
  <c r="AI90" i="1"/>
  <c r="X90" i="1" s="1"/>
  <c r="AM52" i="1"/>
  <c r="AB52" i="1" s="1"/>
  <c r="AO9" i="1"/>
  <c r="AD9" i="1" s="1"/>
  <c r="AG58" i="1"/>
  <c r="V58" i="1" s="1"/>
  <c r="AG57" i="1"/>
  <c r="V57" i="1" s="1"/>
  <c r="AO57" i="1"/>
  <c r="AD57" i="1" s="1"/>
  <c r="AG115" i="1"/>
  <c r="V115" i="1" s="1"/>
  <c r="AG113" i="1"/>
  <c r="V113" i="1" s="1"/>
  <c r="AG13" i="1"/>
  <c r="V13" i="1" s="1"/>
  <c r="AG102" i="1"/>
  <c r="V102" i="1" s="1"/>
  <c r="AG92" i="1"/>
  <c r="V92" i="1" s="1"/>
  <c r="AG99" i="1"/>
  <c r="V99" i="1" s="1"/>
  <c r="AG8" i="1"/>
  <c r="V8" i="1" s="1"/>
  <c r="AG31" i="1"/>
  <c r="V31" i="1" s="1"/>
  <c r="AG81" i="1"/>
  <c r="V81" i="1" s="1"/>
  <c r="AG98" i="1"/>
  <c r="V98" i="1" s="1"/>
  <c r="AI92" i="1"/>
  <c r="X92" i="1" s="1"/>
  <c r="AM102" i="1"/>
  <c r="AB102" i="1" s="1"/>
  <c r="AK95" i="1"/>
  <c r="Z95" i="1" s="1"/>
  <c r="AO60" i="1"/>
  <c r="AD60" i="1" s="1"/>
  <c r="AI48" i="1"/>
  <c r="X48" i="1" s="1"/>
  <c r="AM12" i="1"/>
  <c r="AB12" i="1" s="1"/>
  <c r="AK68" i="1"/>
  <c r="Z68" i="1" s="1"/>
  <c r="AI18" i="1"/>
  <c r="X18" i="1" s="1"/>
  <c r="AM31" i="1"/>
  <c r="AB31" i="1" s="1"/>
  <c r="AG122" i="1"/>
  <c r="V122" i="1" s="1"/>
  <c r="AG108" i="1"/>
  <c r="V108" i="1" s="1"/>
  <c r="AI45" i="1"/>
  <c r="X45" i="1" s="1"/>
  <c r="AG90" i="1"/>
  <c r="V90" i="1" s="1"/>
  <c r="AM25" i="1"/>
  <c r="AB25" i="1" s="1"/>
  <c r="AO121" i="1"/>
  <c r="AD121" i="1" s="1"/>
  <c r="AO70" i="1"/>
  <c r="AD70" i="1" s="1"/>
  <c r="AI10" i="1"/>
  <c r="X10" i="1" s="1"/>
  <c r="AO74" i="1"/>
  <c r="AD74" i="1" s="1"/>
  <c r="AK94" i="1"/>
  <c r="Z94" i="1" s="1"/>
  <c r="AM89" i="1"/>
  <c r="AB89" i="1" s="1"/>
  <c r="AG43" i="1"/>
  <c r="V43" i="1" s="1"/>
  <c r="AI85" i="1"/>
  <c r="X85" i="1" s="1"/>
  <c r="AK48" i="1"/>
  <c r="Z48" i="1" s="1"/>
  <c r="AK118" i="1"/>
  <c r="Z118" i="1" s="1"/>
  <c r="AO110" i="1"/>
  <c r="AD110" i="1" s="1"/>
  <c r="AM99" i="1"/>
  <c r="AB99" i="1" s="1"/>
  <c r="AG20" i="1"/>
  <c r="V20" i="1" s="1"/>
  <c r="AG25" i="1"/>
  <c r="V25" i="1" s="1"/>
  <c r="AG19" i="1"/>
  <c r="V19" i="1" s="1"/>
  <c r="AG34" i="1"/>
  <c r="V34" i="1" s="1"/>
  <c r="AG93" i="1"/>
  <c r="V93" i="1" s="1"/>
  <c r="AK12" i="1"/>
  <c r="Z12" i="1" s="1"/>
  <c r="AO27" i="1"/>
  <c r="AD27" i="1" s="1"/>
  <c r="AG52" i="1"/>
  <c r="V52" i="1" s="1"/>
  <c r="AM77" i="1"/>
  <c r="AB77" i="1" s="1"/>
  <c r="AO30" i="1"/>
  <c r="AD30" i="1" s="1"/>
  <c r="AM65" i="1"/>
  <c r="AB65" i="1" s="1"/>
  <c r="AO71" i="1"/>
  <c r="AD71" i="1" s="1"/>
  <c r="AI33" i="1"/>
  <c r="X33" i="1" s="1"/>
  <c r="AO88" i="1"/>
  <c r="AD88" i="1" s="1"/>
  <c r="AI52" i="1"/>
  <c r="X52" i="1" s="1"/>
  <c r="AK93" i="1"/>
  <c r="Z93" i="1" s="1"/>
  <c r="AG121" i="1"/>
  <c r="V121" i="1" s="1"/>
  <c r="AK85" i="1"/>
  <c r="Z85" i="1" s="1"/>
  <c r="AM87" i="1"/>
  <c r="AB87" i="1" s="1"/>
  <c r="AK17" i="1"/>
  <c r="Z17" i="1" s="1"/>
  <c r="AO91" i="1"/>
  <c r="AD91" i="1" s="1"/>
  <c r="AG80" i="1"/>
  <c r="V80" i="1" s="1"/>
  <c r="AG16" i="1"/>
  <c r="V16" i="1" s="1"/>
  <c r="AG79" i="1"/>
  <c r="V79" i="1" s="1"/>
  <c r="AO107" i="1"/>
  <c r="AD107" i="1" s="1"/>
  <c r="AK35" i="1"/>
  <c r="Z35" i="1" s="1"/>
  <c r="AO73" i="1"/>
  <c r="AD73" i="1" s="1"/>
  <c r="AI71" i="1"/>
  <c r="X71" i="1" s="1"/>
  <c r="AK33" i="1"/>
  <c r="Z33" i="1" s="1"/>
  <c r="AI88" i="1"/>
  <c r="X88" i="1" s="1"/>
  <c r="AO75" i="1"/>
  <c r="AD75" i="1" s="1"/>
  <c r="AO113" i="1"/>
  <c r="AD113" i="1" s="1"/>
  <c r="AM43" i="1"/>
  <c r="AB43" i="1" s="1"/>
  <c r="AM70" i="1"/>
  <c r="AB70" i="1" s="1"/>
  <c r="AM54" i="1"/>
  <c r="AB54" i="1" s="1"/>
  <c r="AO63" i="1"/>
  <c r="AD63" i="1" s="1"/>
  <c r="AO23" i="1"/>
  <c r="AD23" i="1" s="1"/>
  <c r="AO34" i="1"/>
  <c r="AD34" i="1" s="1"/>
  <c r="AO72" i="1"/>
  <c r="AD72" i="1" s="1"/>
  <c r="AG66" i="1"/>
  <c r="V66" i="1" s="1"/>
  <c r="AG27" i="1"/>
  <c r="V27" i="1" s="1"/>
  <c r="AG119" i="1"/>
  <c r="V119" i="1" s="1"/>
  <c r="AK53" i="1"/>
  <c r="Z53" i="1" s="1"/>
  <c r="AG123" i="1"/>
  <c r="V123" i="1" s="1"/>
  <c r="AK101" i="1"/>
  <c r="Z101" i="1" s="1"/>
  <c r="AG105" i="1"/>
  <c r="V105" i="1" s="1"/>
  <c r="AO122" i="1"/>
  <c r="AD122" i="1" s="1"/>
  <c r="AK61" i="1"/>
  <c r="Z61" i="1" s="1"/>
  <c r="AI102" i="1"/>
  <c r="X102" i="1" s="1"/>
  <c r="AK26" i="1"/>
  <c r="Z26" i="1" s="1"/>
  <c r="AK16" i="1"/>
  <c r="Z16" i="1" s="1"/>
  <c r="AM37" i="1"/>
  <c r="AB37" i="1" s="1"/>
  <c r="AO101" i="1"/>
  <c r="AD101" i="1" s="1"/>
  <c r="AM20" i="1"/>
  <c r="AB20" i="1" s="1"/>
  <c r="AI68" i="1"/>
  <c r="X68" i="1" s="1"/>
  <c r="AG84" i="1"/>
  <c r="V84" i="1" s="1"/>
  <c r="AG36" i="1"/>
  <c r="V36" i="1" s="1"/>
  <c r="AO51" i="1"/>
  <c r="AD51" i="1" s="1"/>
  <c r="AM64" i="1"/>
  <c r="AB64" i="1" s="1"/>
  <c r="AK11" i="1"/>
  <c r="Z11" i="1" s="1"/>
  <c r="AO69" i="1"/>
  <c r="AD69" i="1" s="1"/>
  <c r="AM123" i="1"/>
  <c r="AB123" i="1" s="1"/>
  <c r="AI13" i="1"/>
  <c r="X13" i="1" s="1"/>
  <c r="AI111" i="1"/>
  <c r="X111" i="1" s="1"/>
  <c r="AI93" i="1"/>
  <c r="X93" i="1" s="1"/>
  <c r="AG70" i="1"/>
  <c r="V70" i="1" s="1"/>
  <c r="AM92" i="1"/>
  <c r="AB92" i="1" s="1"/>
  <c r="AM26" i="1"/>
  <c r="AB26" i="1" s="1"/>
  <c r="AI14" i="1"/>
  <c r="X14" i="1" s="1"/>
  <c r="AM68" i="1"/>
  <c r="AB68" i="1" s="1"/>
  <c r="AO31" i="1"/>
  <c r="AD31" i="1" s="1"/>
  <c r="AI47" i="1"/>
  <c r="X47" i="1" s="1"/>
  <c r="AI98" i="1"/>
  <c r="X98" i="1" s="1"/>
  <c r="AO20" i="1"/>
  <c r="AD20" i="1" s="1"/>
  <c r="AG49" i="1"/>
  <c r="V49" i="1" s="1"/>
  <c r="AG71" i="1"/>
  <c r="V71" i="1" s="1"/>
  <c r="AG23" i="1"/>
  <c r="V23" i="1" s="1"/>
  <c r="AG89" i="1"/>
  <c r="V89" i="1" s="1"/>
  <c r="AG109" i="1"/>
  <c r="V109" i="1" s="1"/>
  <c r="AO114" i="1"/>
  <c r="AD114" i="1" s="1"/>
  <c r="AI53" i="1"/>
  <c r="X53" i="1" s="1"/>
  <c r="AK113" i="1"/>
  <c r="Z113" i="1" s="1"/>
  <c r="AI43" i="1"/>
  <c r="X43" i="1" s="1"/>
  <c r="AM115" i="1"/>
  <c r="AB115" i="1" s="1"/>
  <c r="AM83" i="1"/>
  <c r="AB83" i="1" s="1"/>
  <c r="AK34" i="1"/>
  <c r="Z34" i="1" s="1"/>
  <c r="AO109" i="1"/>
  <c r="AD109" i="1" s="1"/>
  <c r="AI99" i="1"/>
  <c r="X99" i="1" s="1"/>
  <c r="AG104" i="1"/>
  <c r="V104" i="1" s="1"/>
  <c r="AI116" i="1"/>
  <c r="X116" i="1" s="1"/>
  <c r="AK40" i="1"/>
  <c r="Z40" i="1" s="1"/>
  <c r="AI66" i="1"/>
  <c r="X66" i="1" s="1"/>
  <c r="AI46" i="1"/>
  <c r="X46" i="1" s="1"/>
  <c r="AO21" i="1"/>
  <c r="AD21" i="1" s="1"/>
  <c r="AG91" i="1"/>
  <c r="V91" i="1" s="1"/>
  <c r="AM47" i="1"/>
  <c r="AB47" i="1" s="1"/>
  <c r="AK102" i="1"/>
  <c r="Z102" i="1" s="1"/>
  <c r="AI39" i="1"/>
  <c r="X39" i="1" s="1"/>
  <c r="AM49" i="1"/>
  <c r="AB49" i="1" s="1"/>
  <c r="AM19" i="1"/>
  <c r="AB19" i="1" s="1"/>
  <c r="AO83" i="1"/>
  <c r="AD83" i="1" s="1"/>
  <c r="AK119" i="1"/>
  <c r="Z119" i="1" s="1"/>
  <c r="AM9" i="1"/>
  <c r="AB9" i="1" s="1"/>
  <c r="AM84" i="1"/>
  <c r="AB84" i="1" s="1"/>
  <c r="AI76" i="1"/>
  <c r="X76" i="1" s="1"/>
  <c r="AM96" i="1"/>
  <c r="AB96" i="1" s="1"/>
  <c r="AK105" i="1"/>
  <c r="Z105" i="1" s="1"/>
  <c r="AM69" i="1"/>
  <c r="AB69" i="1" s="1"/>
  <c r="AM74" i="1"/>
  <c r="AB74" i="1" s="1"/>
  <c r="AI94" i="1"/>
  <c r="X94" i="1" s="1"/>
  <c r="AK89" i="1"/>
  <c r="Z89" i="1" s="1"/>
  <c r="AK15" i="1"/>
  <c r="Z15" i="1" s="1"/>
  <c r="AG87" i="1"/>
  <c r="V87" i="1" s="1"/>
  <c r="AG12" i="1"/>
  <c r="V12" i="1" s="1"/>
  <c r="AG18" i="1"/>
  <c r="V18" i="1" s="1"/>
  <c r="AM120" i="1"/>
  <c r="AB120" i="1" s="1"/>
  <c r="AK50" i="1"/>
  <c r="Z50" i="1" s="1"/>
  <c r="AM42" i="1"/>
  <c r="AB42" i="1" s="1"/>
  <c r="AI35" i="1"/>
  <c r="X35" i="1" s="1"/>
  <c r="AG72" i="1"/>
  <c r="V72" i="1" s="1"/>
  <c r="AO100" i="1"/>
  <c r="AD100" i="1" s="1"/>
  <c r="AI107" i="1"/>
  <c r="X107" i="1" s="1"/>
  <c r="AI114" i="1"/>
  <c r="X114" i="1" s="1"/>
  <c r="AK59" i="1"/>
  <c r="Z59" i="1" s="1"/>
  <c r="AO32" i="1"/>
  <c r="AD32" i="1" s="1"/>
  <c r="AM35" i="1"/>
  <c r="AB35" i="1" s="1"/>
  <c r="AG97" i="1"/>
  <c r="V97" i="1" s="1"/>
  <c r="AI59" i="1"/>
  <c r="X59" i="1" s="1"/>
  <c r="AG76" i="1"/>
  <c r="V76" i="1" s="1"/>
  <c r="AO96" i="1"/>
  <c r="AD96" i="1" s="1"/>
  <c r="AO33" i="1"/>
  <c r="AD33" i="1" s="1"/>
  <c r="AI55" i="1"/>
  <c r="X55" i="1" s="1"/>
  <c r="AM67" i="1"/>
  <c r="AB67" i="1" s="1"/>
  <c r="AK36" i="1"/>
  <c r="Z36" i="1" s="1"/>
  <c r="AM109" i="1"/>
  <c r="AB109" i="1" s="1"/>
  <c r="AG65" i="1"/>
  <c r="V65" i="1" s="1"/>
  <c r="AM95" i="1"/>
  <c r="AB95" i="1" s="1"/>
  <c r="AO12" i="1"/>
  <c r="AD12" i="1" s="1"/>
  <c r="AM38" i="1"/>
  <c r="AB38" i="1" s="1"/>
  <c r="AM91" i="1"/>
  <c r="AB91" i="1" s="1"/>
  <c r="AO108" i="1"/>
  <c r="AD108" i="1" s="1"/>
  <c r="AG22" i="1"/>
  <c r="V22" i="1" s="1"/>
  <c r="AG55" i="1"/>
  <c r="V55" i="1" s="1"/>
  <c r="AG111" i="1"/>
  <c r="V111" i="1" s="1"/>
  <c r="AO58" i="1"/>
  <c r="AD58" i="1" s="1"/>
  <c r="AK108" i="1"/>
  <c r="Z108" i="1" s="1"/>
  <c r="AO103" i="1"/>
  <c r="AD103" i="1" s="1"/>
  <c r="AM76" i="1"/>
  <c r="AB76" i="1" s="1"/>
  <c r="AK49" i="1"/>
  <c r="Z49" i="1" s="1"/>
  <c r="AM73" i="1"/>
  <c r="AB73" i="1" s="1"/>
  <c r="AO62" i="1"/>
  <c r="AD62" i="1" s="1"/>
  <c r="AK19" i="1"/>
  <c r="Z19" i="1" s="1"/>
  <c r="AM94" i="1"/>
  <c r="AB94" i="1" s="1"/>
  <c r="AO89" i="1"/>
  <c r="AD89" i="1" s="1"/>
  <c r="AK31" i="1"/>
  <c r="Z31" i="1" s="1"/>
  <c r="AO92" i="1"/>
  <c r="AD92" i="1" s="1"/>
  <c r="AI29" i="1"/>
  <c r="X29" i="1" s="1"/>
  <c r="AO41" i="1"/>
  <c r="AD41" i="1" s="1"/>
  <c r="AO38" i="1"/>
  <c r="AD38" i="1" s="1"/>
  <c r="AI20" i="1"/>
  <c r="X20" i="1" s="1"/>
  <c r="AG26" i="1"/>
  <c r="V26" i="1" s="1"/>
  <c r="AG40" i="1"/>
  <c r="V40" i="1" s="1"/>
  <c r="AG124" i="1"/>
  <c r="V124" i="1" s="1"/>
  <c r="AG53" i="1"/>
  <c r="V53" i="1" s="1"/>
  <c r="AO48" i="1"/>
  <c r="AD48" i="1" s="1"/>
  <c r="AO42" i="1"/>
  <c r="AD42" i="1" s="1"/>
  <c r="AM113" i="1"/>
  <c r="AB113" i="1" s="1"/>
  <c r="AK43" i="1"/>
  <c r="Z43" i="1" s="1"/>
  <c r="AK70" i="1"/>
  <c r="Z70" i="1" s="1"/>
  <c r="AK54" i="1"/>
  <c r="Z54" i="1" s="1"/>
  <c r="AI62" i="1"/>
  <c r="X62" i="1" s="1"/>
  <c r="AM23" i="1"/>
  <c r="AB23" i="1" s="1"/>
  <c r="AO90" i="1"/>
  <c r="AD90" i="1" s="1"/>
  <c r="AK52" i="1"/>
  <c r="Z52" i="1" s="1"/>
  <c r="AK25" i="1"/>
  <c r="Z25" i="1" s="1"/>
  <c r="AM121" i="1"/>
  <c r="AB121" i="1" s="1"/>
  <c r="AM44" i="1"/>
  <c r="AB44" i="1" s="1"/>
  <c r="AO10" i="1"/>
  <c r="AD10" i="1" s="1"/>
  <c r="AK123" i="1"/>
  <c r="Z123" i="1" s="1"/>
  <c r="AO13" i="1"/>
  <c r="AD13" i="1" s="1"/>
  <c r="AO111" i="1"/>
  <c r="AD111" i="1" s="1"/>
  <c r="AK109" i="1"/>
  <c r="Z109" i="1" s="1"/>
  <c r="AG29" i="1"/>
  <c r="V29" i="1" s="1"/>
  <c r="AG114" i="1"/>
  <c r="V114" i="1" s="1"/>
  <c r="AG117" i="1"/>
  <c r="V117" i="1" s="1"/>
  <c r="AI108" i="1"/>
  <c r="X108" i="1" s="1"/>
  <c r="AO98" i="1"/>
  <c r="AD98" i="1" s="1"/>
  <c r="AG47" i="1"/>
  <c r="V47" i="1" s="1"/>
  <c r="AM86" i="1"/>
  <c r="AB86" i="1" s="1"/>
  <c r="AG35" i="1"/>
  <c r="V35" i="1" s="1"/>
  <c r="AM60" i="1"/>
  <c r="AB60" i="1" s="1"/>
  <c r="AK80" i="1"/>
  <c r="Z80" i="1" s="1"/>
  <c r="AI8" i="1"/>
  <c r="X8" i="1" s="1"/>
  <c r="AI57" i="1"/>
  <c r="X57" i="1" s="1"/>
  <c r="AM24" i="1"/>
  <c r="AB24" i="1" s="1"/>
  <c r="AI117" i="1"/>
  <c r="X117" i="1" s="1"/>
  <c r="AK24" i="1"/>
  <c r="Z24" i="1" s="1"/>
  <c r="AO102" i="1"/>
  <c r="AD102" i="1" s="1"/>
  <c r="AI22" i="1"/>
  <c r="X22" i="1" s="1"/>
  <c r="AM106" i="1"/>
  <c r="AB106" i="1" s="1"/>
  <c r="AO104" i="1"/>
  <c r="AD104" i="1" s="1"/>
  <c r="AM71" i="1"/>
  <c r="AB71" i="1" s="1"/>
  <c r="AI19" i="1"/>
  <c r="X19" i="1" s="1"/>
  <c r="AO120" i="1"/>
  <c r="AD120" i="1" s="1"/>
  <c r="AK75" i="1"/>
  <c r="Z75" i="1" s="1"/>
  <c r="AI56" i="1"/>
  <c r="X56" i="1" s="1"/>
  <c r="AK37" i="1"/>
  <c r="Z37" i="1" s="1"/>
  <c r="AK107" i="1"/>
  <c r="Z107" i="1" s="1"/>
  <c r="AK114" i="1"/>
  <c r="Z114" i="1" s="1"/>
  <c r="AO37" i="1"/>
  <c r="AD37" i="1" s="1"/>
  <c r="AK18" i="1"/>
  <c r="Z18" i="1" s="1"/>
  <c r="AM45" i="1"/>
  <c r="AB45" i="1" s="1"/>
  <c r="AG39" i="1"/>
  <c r="V39" i="1" s="1"/>
  <c r="AG62" i="1"/>
  <c r="V62" i="1" s="1"/>
  <c r="AG88" i="1"/>
  <c r="V88" i="1" s="1"/>
  <c r="AG56" i="1"/>
  <c r="V56" i="1" s="1"/>
  <c r="AK29" i="1"/>
  <c r="Z29" i="1" s="1"/>
  <c r="AO112" i="1"/>
  <c r="AD112" i="1" s="1"/>
  <c r="AK20" i="1"/>
  <c r="Z20" i="1" s="1"/>
  <c r="AI121" i="1"/>
  <c r="X121" i="1" s="1"/>
  <c r="AI70" i="1"/>
  <c r="X70" i="1" s="1"/>
  <c r="AI6" i="1"/>
  <c r="X6" i="1" s="1"/>
  <c r="AK13" i="1"/>
  <c r="Z13" i="1" s="1"/>
  <c r="AK111" i="1"/>
  <c r="Z111" i="1" s="1"/>
  <c r="AI80" i="1"/>
  <c r="X80" i="1" s="1"/>
  <c r="AI50" i="1"/>
  <c r="X50" i="1" s="1"/>
  <c r="AG69" i="1"/>
  <c r="V69" i="1" s="1"/>
  <c r="AM48" i="1"/>
  <c r="AB48" i="1" s="1"/>
  <c r="AM118" i="1"/>
  <c r="AB118" i="1" s="1"/>
  <c r="AM112" i="1"/>
  <c r="AB112" i="1" s="1"/>
  <c r="AM18" i="1"/>
  <c r="AB18" i="1" s="1"/>
  <c r="AO99" i="1"/>
  <c r="AD99" i="1" s="1"/>
  <c r="AO53" i="1"/>
  <c r="AD53" i="1" s="1"/>
  <c r="AG41" i="1"/>
  <c r="V41" i="1" s="1"/>
  <c r="AG50" i="1"/>
  <c r="V50" i="1" s="1"/>
  <c r="AI26" i="1"/>
  <c r="X26" i="1" s="1"/>
  <c r="AI103" i="1"/>
  <c r="X103" i="1" s="1"/>
  <c r="AO76" i="1"/>
  <c r="AD76" i="1" s="1"/>
  <c r="AK96" i="1"/>
  <c r="Z96" i="1" s="1"/>
  <c r="AI105" i="1"/>
  <c r="X105" i="1" s="1"/>
  <c r="AO81" i="1"/>
  <c r="AD81" i="1" s="1"/>
  <c r="AK6" i="1"/>
  <c r="Z6" i="1" s="1"/>
  <c r="AM34" i="1"/>
  <c r="AB34" i="1" s="1"/>
  <c r="AM72" i="1"/>
  <c r="AB72" i="1" s="1"/>
  <c r="AM51" i="1"/>
  <c r="AB51" i="1" s="1"/>
  <c r="AK64" i="1"/>
  <c r="Z64" i="1" s="1"/>
  <c r="AO5" i="1"/>
  <c r="AD5" i="1" s="1"/>
  <c r="AK67" i="1"/>
  <c r="Z67" i="1" s="1"/>
  <c r="AG116" i="1"/>
  <c r="V116" i="1" s="1"/>
  <c r="AG48" i="1"/>
  <c r="V48" i="1" s="1"/>
  <c r="AK82" i="1"/>
  <c r="Z82" i="1" s="1"/>
  <c r="AG28" i="1"/>
  <c r="V28" i="1" s="1"/>
</calcChain>
</file>

<file path=xl/sharedStrings.xml><?xml version="1.0" encoding="utf-8"?>
<sst xmlns="http://schemas.openxmlformats.org/spreadsheetml/2006/main" count="1195" uniqueCount="745">
  <si>
    <t>First name</t>
  </si>
  <si>
    <t>Surname</t>
  </si>
  <si>
    <t>Email address</t>
  </si>
  <si>
    <t>Tijana</t>
  </si>
  <si>
    <t>Adamov</t>
  </si>
  <si>
    <t>tikiadamov@gmail.com</t>
  </si>
  <si>
    <t>Marta</t>
  </si>
  <si>
    <t>Aksentijević</t>
  </si>
  <si>
    <t>martaaksentijevic19@gmail.com</t>
  </si>
  <si>
    <t>Natalija</t>
  </si>
  <si>
    <t>Anja</t>
  </si>
  <si>
    <t>Nikola</t>
  </si>
  <si>
    <t>Luna</t>
  </si>
  <si>
    <t>Anđelković</t>
  </si>
  <si>
    <t>andjelkovicluna14@gmail.com</t>
  </si>
  <si>
    <t>Sara</t>
  </si>
  <si>
    <t>Lena</t>
  </si>
  <si>
    <t xml:space="preserve">Sara </t>
  </si>
  <si>
    <t>Babić</t>
  </si>
  <si>
    <t>babicsara007@gmail.com</t>
  </si>
  <si>
    <t>Ana</t>
  </si>
  <si>
    <t>Dunja</t>
  </si>
  <si>
    <t>Blagojević</t>
  </si>
  <si>
    <t>dunja.blagojevic.tojovka@gmail.com</t>
  </si>
  <si>
    <t>Milica</t>
  </si>
  <si>
    <t>Vanja</t>
  </si>
  <si>
    <t>Bogdanoski</t>
  </si>
  <si>
    <t>abbogdanoski@gmail.com</t>
  </si>
  <si>
    <t>Bogdanovic</t>
  </si>
  <si>
    <t>Una</t>
  </si>
  <si>
    <t>006una@gmail.com</t>
  </si>
  <si>
    <t xml:space="preserve">Sofija </t>
  </si>
  <si>
    <t xml:space="preserve">Bojicic </t>
  </si>
  <si>
    <t>sofija.bojicic@gmail.com</t>
  </si>
  <si>
    <t>Zorana</t>
  </si>
  <si>
    <t>Bojkic</t>
  </si>
  <si>
    <t>zoka.bojkic@gmail.com</t>
  </si>
  <si>
    <t>Jovana</t>
  </si>
  <si>
    <t>Kristina</t>
  </si>
  <si>
    <t>Andrea</t>
  </si>
  <si>
    <t>Jana</t>
  </si>
  <si>
    <t>Čeprnić</t>
  </si>
  <si>
    <t>jana.ceprnic@gmail.com</t>
  </si>
  <si>
    <t>Ćirić</t>
  </si>
  <si>
    <t>Tamara</t>
  </si>
  <si>
    <t>tamaraciric06@gmail.com</t>
  </si>
  <si>
    <t>Veljko</t>
  </si>
  <si>
    <t>Čobanov</t>
  </si>
  <si>
    <t>veljkocobanov@gmail.com</t>
  </si>
  <si>
    <t>Nevena</t>
  </si>
  <si>
    <t>Čolović</t>
  </si>
  <si>
    <t>nevena.colovic06@gmail.com</t>
  </si>
  <si>
    <t>Mila</t>
  </si>
  <si>
    <t>Denic</t>
  </si>
  <si>
    <t>miladenicc@gmail.com</t>
  </si>
  <si>
    <t>Bogdan</t>
  </si>
  <si>
    <t>Mia</t>
  </si>
  <si>
    <t>Djogo</t>
  </si>
  <si>
    <t>mjadjogo@gmail.com</t>
  </si>
  <si>
    <t>Jelena</t>
  </si>
  <si>
    <t>Djordjevic</t>
  </si>
  <si>
    <t>Maja</t>
  </si>
  <si>
    <t>majadjordjevic2007@gmail.com</t>
  </si>
  <si>
    <t>Ljubica</t>
  </si>
  <si>
    <t>Djordjevic - Teodorovic</t>
  </si>
  <si>
    <t>ljubicadjt@gmail.com</t>
  </si>
  <si>
    <t>Djukic</t>
  </si>
  <si>
    <t>bogdan.dj06@gmail.com</t>
  </si>
  <si>
    <t>Dmitrovic</t>
  </si>
  <si>
    <t>anadmitrovic06@gmail.com</t>
  </si>
  <si>
    <t>Isidora</t>
  </si>
  <si>
    <t>Nikolina</t>
  </si>
  <si>
    <t>Elena</t>
  </si>
  <si>
    <t>Tatjana</t>
  </si>
  <si>
    <t>Dragićević</t>
  </si>
  <si>
    <t>tatjanadragicevicc@gmail.com</t>
  </si>
  <si>
    <t>Džaleta</t>
  </si>
  <si>
    <t>dzaletajovana@gmail.com</t>
  </si>
  <si>
    <t>Đurđević</t>
  </si>
  <si>
    <t>miadjurdjevicps@gmail.com</t>
  </si>
  <si>
    <t>mila.djurdjevic33@gmail.com</t>
  </si>
  <si>
    <t>Ðukić</t>
  </si>
  <si>
    <t>janadjukic147@gmail.com</t>
  </si>
  <si>
    <t>Ljiljana</t>
  </si>
  <si>
    <t>Filipović</t>
  </si>
  <si>
    <t>ljfilipovic06@gmail.com</t>
  </si>
  <si>
    <t>Gajic</t>
  </si>
  <si>
    <t>lena.gajic01@gmail.com</t>
  </si>
  <si>
    <t>Jovan</t>
  </si>
  <si>
    <t>Gavrilovic</t>
  </si>
  <si>
    <t>jovangavrilovic312007@gmail.com</t>
  </si>
  <si>
    <t>Glamocanin</t>
  </si>
  <si>
    <t>glamoc243@gmail.com</t>
  </si>
  <si>
    <t>Sofija</t>
  </si>
  <si>
    <t>Grujin</t>
  </si>
  <si>
    <t>lunagrujin@gmail.com</t>
  </si>
  <si>
    <t>Gušić</t>
  </si>
  <si>
    <t>mia007ns@gmail.com</t>
  </si>
  <si>
    <t>Aleksa</t>
  </si>
  <si>
    <t>Teodora</t>
  </si>
  <si>
    <t>Jakovljevic</t>
  </si>
  <si>
    <t>jakovljevicnatalija705@gmail.com</t>
  </si>
  <si>
    <t>Andjela</t>
  </si>
  <si>
    <t>Janković</t>
  </si>
  <si>
    <t>dunjajankovic23@gmail.com</t>
  </si>
  <si>
    <t>aleksandra</t>
  </si>
  <si>
    <t>jevtic</t>
  </si>
  <si>
    <t>jevticaleksandra06@gmail.com</t>
  </si>
  <si>
    <t>Jocić</t>
  </si>
  <si>
    <t>heklatron@gmail.com</t>
  </si>
  <si>
    <t>Kolakovic</t>
  </si>
  <si>
    <t>jovana.kolakovic@gmail.com</t>
  </si>
  <si>
    <t>Kotur</t>
  </si>
  <si>
    <t>kotur279@gmail.com</t>
  </si>
  <si>
    <t>Filip</t>
  </si>
  <si>
    <t>Lazić</t>
  </si>
  <si>
    <t>tamaraaalazic@gmail.com</t>
  </si>
  <si>
    <t>Ljubenovic</t>
  </si>
  <si>
    <t>anjaljubenovic84@gmail.com</t>
  </si>
  <si>
    <t>Nina</t>
  </si>
  <si>
    <t>Lončar</t>
  </si>
  <si>
    <t>elenaaloncar@gmail.com</t>
  </si>
  <si>
    <t>Madzarevic</t>
  </si>
  <si>
    <t>madzarevicjana6@gmail.com</t>
  </si>
  <si>
    <t>Majstorović</t>
  </si>
  <si>
    <t>dunjamajstorovic5@gmail.com</t>
  </si>
  <si>
    <t>Maksimović</t>
  </si>
  <si>
    <t>filipmak007@gmail.com</t>
  </si>
  <si>
    <t>Maksimovic</t>
  </si>
  <si>
    <t>natalija.maksimovic16@gmail.com</t>
  </si>
  <si>
    <t>Anđela</t>
  </si>
  <si>
    <t>Marić</t>
  </si>
  <si>
    <t>maricaleksa543@gmail.com</t>
  </si>
  <si>
    <t>Marković</t>
  </si>
  <si>
    <t>Dragica</t>
  </si>
  <si>
    <t>dragicamarkovic2006@gmail.com</t>
  </si>
  <si>
    <t>Mina</t>
  </si>
  <si>
    <t>Matijević</t>
  </si>
  <si>
    <t>jovana.matijevic006@gmail.com</t>
  </si>
  <si>
    <t>Emilija</t>
  </si>
  <si>
    <t>Iva</t>
  </si>
  <si>
    <t>Mihajlovic</t>
  </si>
  <si>
    <t>Milja</t>
  </si>
  <si>
    <t>miljamihajlovic67@gmail.com</t>
  </si>
  <si>
    <t>Vuk</t>
  </si>
  <si>
    <t>Milanovic</t>
  </si>
  <si>
    <t>ivamilanovic6@gmail.com</t>
  </si>
  <si>
    <t>milanovict287@gmail.com</t>
  </si>
  <si>
    <t xml:space="preserve">Milic </t>
  </si>
  <si>
    <t>janamilicbg@gmail.com</t>
  </si>
  <si>
    <t>Milić</t>
  </si>
  <si>
    <t>milic.ninaaa@gmail.com</t>
  </si>
  <si>
    <t>Milivojević</t>
  </si>
  <si>
    <t>milica.milivojevic024@gmail.com</t>
  </si>
  <si>
    <t>Dimitrije</t>
  </si>
  <si>
    <t>Miljković</t>
  </si>
  <si>
    <t>dimim420@gmail.com</t>
  </si>
  <si>
    <t>Miljkovic</t>
  </si>
  <si>
    <t>kiki.miljkovic2007@gmail.com</t>
  </si>
  <si>
    <t>miljkovic.naki@gmail.com</t>
  </si>
  <si>
    <t>Milojevic</t>
  </si>
  <si>
    <t>andjelaamilojevic@gmail.com</t>
  </si>
  <si>
    <t>MIlosavljević</t>
  </si>
  <si>
    <t>jjjelena007@gmail.com</t>
  </si>
  <si>
    <t>Milosevic</t>
  </si>
  <si>
    <t>jovanamilosevic1504@gmail.com</t>
  </si>
  <si>
    <t>Milovanovic</t>
  </si>
  <si>
    <t>nikola04m@gmail.com</t>
  </si>
  <si>
    <t>Milunović</t>
  </si>
  <si>
    <t>janamilunovic711@gmail.com</t>
  </si>
  <si>
    <t>Mojsilović</t>
  </si>
  <si>
    <t>kristinamojsilovic65@gmail.com</t>
  </si>
  <si>
    <t>Nemanja</t>
  </si>
  <si>
    <t>Momčilović</t>
  </si>
  <si>
    <t>nemanjamomcilovicc@gmail.com</t>
  </si>
  <si>
    <t>Naumovic</t>
  </si>
  <si>
    <t>naumovicnina1@gmail.com</t>
  </si>
  <si>
    <t>Mateja</t>
  </si>
  <si>
    <t>Anđelija</t>
  </si>
  <si>
    <t>Nikolić</t>
  </si>
  <si>
    <t>andjelijanikolic104@gmail.com</t>
  </si>
  <si>
    <t>Sonja</t>
  </si>
  <si>
    <t>Ostojić</t>
  </si>
  <si>
    <t>ostojicsonja73@gmail.com</t>
  </si>
  <si>
    <t>Pavlovic</t>
  </si>
  <si>
    <t>pavlovic.jovana06@gmail.com</t>
  </si>
  <si>
    <t>Pavlović</t>
  </si>
  <si>
    <t>sarapmoodle@gmail.com</t>
  </si>
  <si>
    <t>Perisic</t>
  </si>
  <si>
    <t>isidora.perisic06@gmail.com</t>
  </si>
  <si>
    <t>Strahinja</t>
  </si>
  <si>
    <t>Petković</t>
  </si>
  <si>
    <t>strahinja.petkovic006@gmail.com</t>
  </si>
  <si>
    <t>Petrović</t>
  </si>
  <si>
    <t>nemanja.petrovic1716@gmail.com</t>
  </si>
  <si>
    <t>Popac</t>
  </si>
  <si>
    <t>nikolapopac2@gmail.com</t>
  </si>
  <si>
    <t>Mihailo</t>
  </si>
  <si>
    <t>Popovic</t>
  </si>
  <si>
    <t>mormondzeferil369@gmail.com</t>
  </si>
  <si>
    <t>Prodanovic</t>
  </si>
  <si>
    <t>anjaprodanovic.11@gmail.com</t>
  </si>
  <si>
    <t>Andrija</t>
  </si>
  <si>
    <t>Radosevic</t>
  </si>
  <si>
    <t>radosevicc.ana@gmail.com</t>
  </si>
  <si>
    <t>Radovic</t>
  </si>
  <si>
    <t>teodoraradovic107@gmail.com</t>
  </si>
  <si>
    <t>djurdja</t>
  </si>
  <si>
    <t>rakic</t>
  </si>
  <si>
    <t>rakicdjurdja125@gmail.com</t>
  </si>
  <si>
    <t>Rakovac</t>
  </si>
  <si>
    <t>anarakovac2006@gmail.com</t>
  </si>
  <si>
    <t>Randjelovic</t>
  </si>
  <si>
    <t>randjelovicandrea205@gmail.com</t>
  </si>
  <si>
    <t>Ratkovic</t>
  </si>
  <si>
    <t>sofijaratkovic49@gmail.com</t>
  </si>
  <si>
    <t>Vasilisa</t>
  </si>
  <si>
    <t>Šaban</t>
  </si>
  <si>
    <t>vasilisaprekrasna2006@gmail.com</t>
  </si>
  <si>
    <t>Sekulić</t>
  </si>
  <si>
    <t>jelena.sekulic.sj@gmail.com</t>
  </si>
  <si>
    <t>Simić</t>
  </si>
  <si>
    <t>simicand06@gmail.com</t>
  </si>
  <si>
    <t>simicandjella@gmail.com</t>
  </si>
  <si>
    <t>Nina-Satu</t>
  </si>
  <si>
    <t>Simovic</t>
  </si>
  <si>
    <t>nina.satu.19@gmail.com</t>
  </si>
  <si>
    <t>Skupek</t>
  </si>
  <si>
    <t>dskupek@gmail.com</t>
  </si>
  <si>
    <t>Sokolović</t>
  </si>
  <si>
    <t>bogdansokolovic6@gmail.com</t>
  </si>
  <si>
    <t>Spasic</t>
  </si>
  <si>
    <t>anjaaasp@gmail.com</t>
  </si>
  <si>
    <t>Barbara</t>
  </si>
  <si>
    <t>Sretenovic</t>
  </si>
  <si>
    <t>sretenovic.barbara@gmail.com</t>
  </si>
  <si>
    <t>Pavle</t>
  </si>
  <si>
    <t>Stajic</t>
  </si>
  <si>
    <t>pavlestajic06@gmail.com</t>
  </si>
  <si>
    <t>Stanišić</t>
  </si>
  <si>
    <t>ana.stanisic06@gmail.com</t>
  </si>
  <si>
    <t>Stanojević</t>
  </si>
  <si>
    <t>natalijastanojavic@gmail.com</t>
  </si>
  <si>
    <t>Stijović</t>
  </si>
  <si>
    <t>jovanastijovic6@gmail.com</t>
  </si>
  <si>
    <t>Stojadinovic</t>
  </si>
  <si>
    <t>tea.stojadinovic06@gmail.com</t>
  </si>
  <si>
    <t>Stojanović</t>
  </si>
  <si>
    <t>vukscorpion@gmail.com</t>
  </si>
  <si>
    <t>Stojić</t>
  </si>
  <si>
    <t>martastojic0@gmail.com</t>
  </si>
  <si>
    <t>Andrej</t>
  </si>
  <si>
    <t>Stojković</t>
  </si>
  <si>
    <t>andrej.stojkovic2810@gmail.com</t>
  </si>
  <si>
    <t>Stojnić</t>
  </si>
  <si>
    <t>sara.stojnic06@gmail.com</t>
  </si>
  <si>
    <t>Danilo</t>
  </si>
  <si>
    <t>Šuvira</t>
  </si>
  <si>
    <t>dd13062006@gmail.com</t>
  </si>
  <si>
    <t>Uroš</t>
  </si>
  <si>
    <t>Tanasković</t>
  </si>
  <si>
    <t>uros.tanaskovicc@gmail.com</t>
  </si>
  <si>
    <t>Helena</t>
  </si>
  <si>
    <t>Todorovic</t>
  </si>
  <si>
    <t>helenato06@gmail.com</t>
  </si>
  <si>
    <t>Tomasović</t>
  </si>
  <si>
    <t>Jadranka</t>
  </si>
  <si>
    <t>jadrankatomasovicc@gmail.com</t>
  </si>
  <si>
    <t>Tot Kolarić</t>
  </si>
  <si>
    <t>milicakolaric656@icloud.com</t>
  </si>
  <si>
    <t>Darya</t>
  </si>
  <si>
    <t>Tselishcheva</t>
  </si>
  <si>
    <t>darja.celisceva.18@gmail.com</t>
  </si>
  <si>
    <t>Vavic</t>
  </si>
  <si>
    <t>dunja.vavic@gmail.com</t>
  </si>
  <si>
    <t>Veselinović</t>
  </si>
  <si>
    <t>milicaveselinovic06@gmail.com</t>
  </si>
  <si>
    <t>Vesic</t>
  </si>
  <si>
    <t>andjelavesic.06@gmail.com</t>
  </si>
  <si>
    <t>Virijevic</t>
  </si>
  <si>
    <t>emilija.virijevic@gmail.com</t>
  </si>
  <si>
    <t>Vlačina</t>
  </si>
  <si>
    <t>jasamandrijav@gmail.com</t>
  </si>
  <si>
    <t>Vučićević</t>
  </si>
  <si>
    <t>avucicevic2006@gmail.com</t>
  </si>
  <si>
    <t>Vukosavljevic</t>
  </si>
  <si>
    <t>janaobrenovac2@gmail.com</t>
  </si>
  <si>
    <t>ljubicavukosavljevic14@gmail.com</t>
  </si>
  <si>
    <t>Vukovic</t>
  </si>
  <si>
    <t>minavukovic1610@gmail.com</t>
  </si>
  <si>
    <t>Vulic</t>
  </si>
  <si>
    <t>Ruzica</t>
  </si>
  <si>
    <t>ruzicavulic06@gmail.com</t>
  </si>
  <si>
    <t>Vulićević</t>
  </si>
  <si>
    <t>dunjavulicevic2006@gmail.com</t>
  </si>
  <si>
    <t>Vulović</t>
  </si>
  <si>
    <t>isidoravulovic79@gmail.com</t>
  </si>
  <si>
    <t>Mirjana</t>
  </si>
  <si>
    <t>Ždero</t>
  </si>
  <si>
    <t>mirjana4.zdero@gmail.com</t>
  </si>
  <si>
    <t>anja</t>
  </si>
  <si>
    <t>zgaga</t>
  </si>
  <si>
    <t>anjazgaga06@gmail.com</t>
  </si>
  <si>
    <t>Zirojevic</t>
  </si>
  <si>
    <t>uppermoonakaza045@gmail.com</t>
  </si>
  <si>
    <t>Zivkovic</t>
  </si>
  <si>
    <t>Petra</t>
  </si>
  <si>
    <t>petrazivkovic06@gmail.com</t>
  </si>
  <si>
    <t>Ирина</t>
  </si>
  <si>
    <t>Божовић</t>
  </si>
  <si>
    <t>bozovicirina2@gmail.com</t>
  </si>
  <si>
    <t>Мина</t>
  </si>
  <si>
    <t>Јанковић</t>
  </si>
  <si>
    <t>jankoviccminaa@gmail.com</t>
  </si>
  <si>
    <t>Ulazni02</t>
  </si>
  <si>
    <t>Ulazni03</t>
  </si>
  <si>
    <t>Ulazni04</t>
  </si>
  <si>
    <t>Ulazni05</t>
  </si>
  <si>
    <t>Ulazni06</t>
  </si>
  <si>
    <t>Ulazni11</t>
  </si>
  <si>
    <t>Ulazni12</t>
  </si>
  <si>
    <t>Ulazni07</t>
  </si>
  <si>
    <t>Ulazni08</t>
  </si>
  <si>
    <t>Ulazni09</t>
  </si>
  <si>
    <t>Ulazni10</t>
  </si>
  <si>
    <t>Ulazni13</t>
  </si>
  <si>
    <t>Ulazni14</t>
  </si>
  <si>
    <t>Izlazni 02</t>
  </si>
  <si>
    <t>Izlazni 05 - седмица 3 (тест се може радити само једном до недеље, 24.11. 2025. у 23.55)</t>
  </si>
  <si>
    <t>Izlazni 06 - седмица 4 (тест се може радити само једном и то 45 минута до недеље, у 23.55)</t>
  </si>
  <si>
    <t>Izlazni 07  - nedelja5 (тест се може радити само једном и то 45 минута до недеље, 07.12. у 23.55) - користите знак "=" при селектовању</t>
  </si>
  <si>
    <t>Izlazni 08 - 6 (тест се може радити само једном и то 45 минута до недеље, 14.12. 2025. у 23.55)</t>
  </si>
  <si>
    <t>Izlazni 09 - 7 (тест се може радити само једном и то 45 минута до недеље, 21.12. 2025. у 23.55)</t>
  </si>
  <si>
    <t>Izlazni 10 - nedelja 8</t>
  </si>
  <si>
    <t>Izlazni 11 - nedelja 9</t>
  </si>
  <si>
    <t>Izlazni 12 - nedelja10</t>
  </si>
  <si>
    <t>Izlazni 13 - 11 и 12 (тест се може радити само једном и то 45 минута од понедељка 02.02. у 20:30 до недеље, 04. 02. 2026. у 23.55)</t>
  </si>
  <si>
    <t>Домаћи задатак***************</t>
  </si>
  <si>
    <t>Предали домаћи</t>
  </si>
  <si>
    <t>02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</si>
  <si>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</si>
  <si>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</si>
  <si>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</si>
  <si>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</si>
  <si>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</si>
  <si>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</si>
  <si>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</si>
  <si>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</si>
  <si>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</si>
  <si>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</si>
  <si>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Ukupno ulazni(.75) i izlazni (.25)</t>
  </si>
  <si>
    <t>Zadatak</t>
  </si>
  <si>
    <t>Ime</t>
  </si>
  <si>
    <t>Marta Aksentijević</t>
  </si>
  <si>
    <t>Strahinja Petković</t>
  </si>
  <si>
    <t>Andrea Randjelovic</t>
  </si>
  <si>
    <t>Jovana Džaleta</t>
  </si>
  <si>
    <t>Andjela Milojevic</t>
  </si>
  <si>
    <t>Ирина Божовић</t>
  </si>
  <si>
    <t>Nina Naumovic</t>
  </si>
  <si>
    <t>djurdja rakic</t>
  </si>
  <si>
    <t>Tamara Milanovic</t>
  </si>
  <si>
    <t>Anđela Simić</t>
  </si>
  <si>
    <t>Petra Zivkovic</t>
  </si>
  <si>
    <t>Mirjana Ždero</t>
  </si>
  <si>
    <t>Nikolina Jocić</t>
  </si>
  <si>
    <t>Milica Tot Kolarić</t>
  </si>
  <si>
    <t>Helena Todorovic</t>
  </si>
  <si>
    <t>Andjela Vucicevic</t>
  </si>
  <si>
    <t>Mina Vukovic</t>
  </si>
  <si>
    <t>Uroš Tanasković</t>
  </si>
  <si>
    <t>Jana Ðukić</t>
  </si>
  <si>
    <t>Ljubica Djordjevic - Teodorovic</t>
  </si>
  <si>
    <t>Jelena MIlosavljević</t>
  </si>
  <si>
    <t>Dunja Janković</t>
  </si>
  <si>
    <t>Lena Gajic</t>
  </si>
  <si>
    <t>Sofija Ratkovic</t>
  </si>
  <si>
    <t>Isidora Perisic</t>
  </si>
  <si>
    <t>Darya Tselishcheva</t>
  </si>
  <si>
    <t>Kristina Mojsilović</t>
  </si>
  <si>
    <t>Emilija Virijevic</t>
  </si>
  <si>
    <t>Milica Milivojević</t>
  </si>
  <si>
    <t>Pavle Stajic</t>
  </si>
  <si>
    <t>Iva Milanovic</t>
  </si>
  <si>
    <t>Natalija Maksimovic</t>
  </si>
  <si>
    <t>Milica Veselinović</t>
  </si>
  <si>
    <t>Mia Gušić</t>
  </si>
  <si>
    <t>Anđelija Nikolić</t>
  </si>
  <si>
    <t xml:space="preserve">Sofija  Bojicic </t>
  </si>
  <si>
    <t>Zorana Bojkic</t>
  </si>
  <si>
    <t>Jana Mirčetić</t>
  </si>
  <si>
    <t>Natalija Miljkovic</t>
  </si>
  <si>
    <t>Luna Grujin</t>
  </si>
  <si>
    <t>Milja Mihajlovic</t>
  </si>
  <si>
    <t>Andrej Stojković</t>
  </si>
  <si>
    <t>Natalija Stanojević</t>
  </si>
  <si>
    <t>Tamara Ćirić</t>
  </si>
  <si>
    <t>Vuk Stojanović</t>
  </si>
  <si>
    <t>Ana Dmitrovic</t>
  </si>
  <si>
    <t>Jana Madzarevic</t>
  </si>
  <si>
    <t>Sara Stojnić</t>
  </si>
  <si>
    <t>Ana Rakovac</t>
  </si>
  <si>
    <t>Dunja Blagojević</t>
  </si>
  <si>
    <t>Mila Đurđević</t>
  </si>
  <si>
    <t>Nemanja Petrović</t>
  </si>
  <si>
    <t>Nemanja Momčilović</t>
  </si>
  <si>
    <t>Tamara Lazić</t>
  </si>
  <si>
    <t>Jadranka Tomasović</t>
  </si>
  <si>
    <t>Bogdan Sokolović</t>
  </si>
  <si>
    <t>Aleksa Marić</t>
  </si>
  <si>
    <t>Jana Vukosavljevic</t>
  </si>
  <si>
    <t>Natalija Jakovljevic</t>
  </si>
  <si>
    <t>Kristina Miljkovic</t>
  </si>
  <si>
    <t>aleksandra jevtic</t>
  </si>
  <si>
    <t>Sara  Babić</t>
  </si>
  <si>
    <t>Nikola Kotur</t>
  </si>
  <si>
    <t>Mila Denic</t>
  </si>
  <si>
    <t>Bogdan Glamocanin</t>
  </si>
  <si>
    <t>Dimitrije Miljković</t>
  </si>
  <si>
    <t>Mia Đurđević</t>
  </si>
  <si>
    <t>Andrija Vlačina</t>
  </si>
  <si>
    <t>Mia Djogo</t>
  </si>
  <si>
    <t>Dragica Marković</t>
  </si>
  <si>
    <t>Jelena Sekulić</t>
  </si>
  <si>
    <t>Tijana Adamov</t>
  </si>
  <si>
    <t>Jana Čeprnić</t>
  </si>
  <si>
    <t>Dunja Majstorović</t>
  </si>
  <si>
    <t>Jovana Milosevic</t>
  </si>
  <si>
    <t>Nina-Satu Simovic</t>
  </si>
  <si>
    <t>Jovana Stijović</t>
  </si>
  <si>
    <t>Elena Lončar</t>
  </si>
  <si>
    <t>Ana Stanišić</t>
  </si>
  <si>
    <t>Luna Anđelković</t>
  </si>
  <si>
    <t>Dunja Skupek</t>
  </si>
  <si>
    <t>Jovan Gavrilovic</t>
  </si>
  <si>
    <t>Jana Milunović</t>
  </si>
  <si>
    <t>Jovana Kolakovic</t>
  </si>
  <si>
    <t>Isidora Vulović</t>
  </si>
  <si>
    <t>Sara Pavlović</t>
  </si>
  <si>
    <t>Barbara Sretenovic</t>
  </si>
  <si>
    <t>Мина Јанковић</t>
  </si>
  <si>
    <t>Maja Djordjevic</t>
  </si>
  <si>
    <t>Danilo Šuvira</t>
  </si>
  <si>
    <t>Mihailo Popovic</t>
  </si>
  <si>
    <t>Dunja Vavic</t>
  </si>
  <si>
    <t>Jovana Matijević</t>
  </si>
  <si>
    <t>Teodora Radovic</t>
  </si>
  <si>
    <t>Mateja Zirojevic</t>
  </si>
  <si>
    <t>Filip Maksimović</t>
  </si>
  <si>
    <t>Nikola Milovanovic</t>
  </si>
  <si>
    <t>Andrea Simić</t>
  </si>
  <si>
    <t>Anja Ljubenovic</t>
  </si>
  <si>
    <t>Anja Prodanovic</t>
  </si>
  <si>
    <t>Bogdan Djukic</t>
  </si>
  <si>
    <t>Ruzica Vulic</t>
  </si>
  <si>
    <t>anja zgaga</t>
  </si>
  <si>
    <t>Nikolina Milić</t>
  </si>
  <si>
    <t>Veljko Čobanov</t>
  </si>
  <si>
    <t xml:space="preserve">Jana Milic </t>
  </si>
  <si>
    <t>Dunja Vulićević</t>
  </si>
  <si>
    <t>Tatjana Dragićević</t>
  </si>
  <si>
    <t>Nevena Čolović</t>
  </si>
  <si>
    <t>Marta Stojić</t>
  </si>
  <si>
    <t>Ana Radosevic</t>
  </si>
  <si>
    <t>Una Bogdanovic</t>
  </si>
  <si>
    <t>Vanja Bogdanoski</t>
  </si>
  <si>
    <t>Ljubica Vukosavljevic</t>
  </si>
  <si>
    <t>Jovana Pavlovic</t>
  </si>
  <si>
    <t>Anja Spasic</t>
  </si>
  <si>
    <t>Vasilisa Šaban</t>
  </si>
  <si>
    <t>Andjela Vesic</t>
  </si>
  <si>
    <t>Nikola Popac</t>
  </si>
  <si>
    <t>prvi</t>
  </si>
  <si>
    <t>drugi</t>
  </si>
  <si>
    <t>Izlazni 04 (pravljnje spss fajlova)</t>
  </si>
  <si>
    <t>Sortirani-  Ukupno ulazni(.75) i izlazni (.25)</t>
  </si>
  <si>
    <t>Vezbe</t>
  </si>
  <si>
    <t>Domaci</t>
  </si>
  <si>
    <t>max</t>
  </si>
  <si>
    <t>prag</t>
  </si>
  <si>
    <t>IZLAZNI</t>
  </si>
  <si>
    <t>SIROVI POENI SA ULAZNIH</t>
  </si>
  <si>
    <t>ULAZNI osvareni poeni</t>
  </si>
  <si>
    <t>poeni ulazni na skali do 10</t>
  </si>
  <si>
    <t>Response</t>
  </si>
  <si>
    <t>Submitted on:</t>
  </si>
  <si>
    <t>ID</t>
  </si>
  <si>
    <t>Full name</t>
  </si>
  <si>
    <t>Username</t>
  </si>
  <si>
    <t>Q01_P1</t>
  </si>
  <si>
    <t>13/11/2025 18:37:25</t>
  </si>
  <si>
    <t>npopac</t>
  </si>
  <si>
    <t>PS230107</t>
  </si>
  <si>
    <t>nikolamilovanovic</t>
  </si>
  <si>
    <t>PS250001</t>
  </si>
  <si>
    <t>natalijajakovljevic</t>
  </si>
  <si>
    <t>PS250002</t>
  </si>
  <si>
    <t>janavuko</t>
  </si>
  <si>
    <t>PS250003</t>
  </si>
  <si>
    <t>jelenam17</t>
  </si>
  <si>
    <t>PS250004</t>
  </si>
  <si>
    <t>jovanamilosevic</t>
  </si>
  <si>
    <t>PS250005</t>
  </si>
  <si>
    <t>dunjamajstorovic</t>
  </si>
  <si>
    <t>PS250006</t>
  </si>
  <si>
    <t>104-25-0007</t>
  </si>
  <si>
    <t>PS250007</t>
  </si>
  <si>
    <t>elenaloncar</t>
  </si>
  <si>
    <t>PS250008</t>
  </si>
  <si>
    <t>zira</t>
  </si>
  <si>
    <t>PS250009</t>
  </si>
  <si>
    <t>filipmaksimovic</t>
  </si>
  <si>
    <t>PS250010</t>
  </si>
  <si>
    <t>aleksandrajevtic</t>
  </si>
  <si>
    <t>PS250011</t>
  </si>
  <si>
    <t>ninanaumovic</t>
  </si>
  <si>
    <t>PS250012</t>
  </si>
  <si>
    <t>teodoraradovic</t>
  </si>
  <si>
    <t>PS250013</t>
  </si>
  <si>
    <t>tadamov</t>
  </si>
  <si>
    <t>PS250014</t>
  </si>
  <si>
    <t>18/01/2026 22:09:14</t>
  </si>
  <si>
    <t>jankovicmina</t>
  </si>
  <si>
    <t>PS250015</t>
  </si>
  <si>
    <t>104-25-0016</t>
  </si>
  <si>
    <t>PS250016</t>
  </si>
  <si>
    <t>anarakovac</t>
  </si>
  <si>
    <t>PS250017</t>
  </si>
  <si>
    <t>isidora.perisic</t>
  </si>
  <si>
    <t>PS250018</t>
  </si>
  <si>
    <t>maja.djordjevic</t>
  </si>
  <si>
    <t>PS250019</t>
  </si>
  <si>
    <t>jovangavrilovic</t>
  </si>
  <si>
    <t>PS250020</t>
  </si>
  <si>
    <t>pavel</t>
  </si>
  <si>
    <t>PS250021</t>
  </si>
  <si>
    <t>anastanisic</t>
  </si>
  <si>
    <t>PS250022</t>
  </si>
  <si>
    <t>miadj</t>
  </si>
  <si>
    <t>PS250023</t>
  </si>
  <si>
    <t>nini</t>
  </si>
  <si>
    <t>PS250024</t>
  </si>
  <si>
    <t>sofijar</t>
  </si>
  <si>
    <t>PS250025</t>
  </si>
  <si>
    <t>14/12/2025 12:06:42</t>
  </si>
  <si>
    <t>Sonja Ostojić</t>
  </si>
  <si>
    <t>sonja746</t>
  </si>
  <si>
    <t>PS250026</t>
  </si>
  <si>
    <t>3mihailopopovic6</t>
  </si>
  <si>
    <t>PS250027</t>
  </si>
  <si>
    <t>darja18</t>
  </si>
  <si>
    <t>PS250028</t>
  </si>
  <si>
    <t>natalijass</t>
  </si>
  <si>
    <t>PS250029</t>
  </si>
  <si>
    <t>andrijav</t>
  </si>
  <si>
    <t>PS250030</t>
  </si>
  <si>
    <t>dimitrije07</t>
  </si>
  <si>
    <t>PS250031</t>
  </si>
  <si>
    <t>nmomcilovic</t>
  </si>
  <si>
    <t>PS250032</t>
  </si>
  <si>
    <t>miladjurdjevic</t>
  </si>
  <si>
    <t>PS250033</t>
  </si>
  <si>
    <t>jovanamatijevic</t>
  </si>
  <si>
    <t>PS250034</t>
  </si>
  <si>
    <t>ivamilanovic</t>
  </si>
  <si>
    <t>PS250035</t>
  </si>
  <si>
    <t>acilimm</t>
  </si>
  <si>
    <t>PS250036</t>
  </si>
  <si>
    <t>lenagajic</t>
  </si>
  <si>
    <t>PS250037</t>
  </si>
  <si>
    <t>janamadzarevic</t>
  </si>
  <si>
    <t>PS250038</t>
  </si>
  <si>
    <t>ruzicavulic</t>
  </si>
  <si>
    <t>PS250039</t>
  </si>
  <si>
    <t>anjaprodanovic</t>
  </si>
  <si>
    <t>PS250040</t>
  </si>
  <si>
    <t>Teodora Stojadinovic</t>
  </si>
  <si>
    <t>104-25-0041</t>
  </si>
  <si>
    <t>PS250041</t>
  </si>
  <si>
    <t>Ljiljana Filipović</t>
  </si>
  <si>
    <t>ljiksi06</t>
  </si>
  <si>
    <t>PS250042</t>
  </si>
  <si>
    <t>jovanakolakovic</t>
  </si>
  <si>
    <t>PS250043</t>
  </si>
  <si>
    <t>emilija.virijevic</t>
  </si>
  <si>
    <t>PS250044</t>
  </si>
  <si>
    <t>PS250045</t>
  </si>
  <si>
    <t>jadranka</t>
  </si>
  <si>
    <t>PS250046</t>
  </si>
  <si>
    <t>ps2547</t>
  </si>
  <si>
    <t>PS250047</t>
  </si>
  <si>
    <t>milicamilivojevic</t>
  </si>
  <si>
    <t>PS250048</t>
  </si>
  <si>
    <t>andreasimic</t>
  </si>
  <si>
    <t>PS250049</t>
  </si>
  <si>
    <t>Andjela Vučićević</t>
  </si>
  <si>
    <t>andjelavucicevic</t>
  </si>
  <si>
    <t>PS250050</t>
  </si>
  <si>
    <t>andjelamilojevic</t>
  </si>
  <si>
    <t>PS250051</t>
  </si>
  <si>
    <t>bogdandjukic</t>
  </si>
  <si>
    <t>PS250052</t>
  </si>
  <si>
    <t>14/01/2026 11:37:52</t>
  </si>
  <si>
    <t>natalijamiljkovic</t>
  </si>
  <si>
    <t>PS250053</t>
  </si>
  <si>
    <t>sofijabojicic</t>
  </si>
  <si>
    <t>PS250054</t>
  </si>
  <si>
    <t>luna.andjelkovic14</t>
  </si>
  <si>
    <t>PS250055</t>
  </si>
  <si>
    <t>adjon</t>
  </si>
  <si>
    <t>PS250056</t>
  </si>
  <si>
    <t>sarapavlovic</t>
  </si>
  <si>
    <t>PS250057</t>
  </si>
  <si>
    <t>miagusic</t>
  </si>
  <si>
    <t>PS250058</t>
  </si>
  <si>
    <t>PS250059</t>
  </si>
  <si>
    <t>jana11</t>
  </si>
  <si>
    <t>PS250060</t>
  </si>
  <si>
    <t>danilosuvira</t>
  </si>
  <si>
    <t>PS250061</t>
  </si>
  <si>
    <t>nikolina62</t>
  </si>
  <si>
    <t>PS250062</t>
  </si>
  <si>
    <t>nemanjap16</t>
  </si>
  <si>
    <t>PS250063</t>
  </si>
  <si>
    <t>nikolakotur</t>
  </si>
  <si>
    <t>PS250064</t>
  </si>
  <si>
    <t>kristinamojsilovic</t>
  </si>
  <si>
    <t>PS250065</t>
  </si>
  <si>
    <t>isidora36</t>
  </si>
  <si>
    <t>PS250066</t>
  </si>
  <si>
    <t>miljamihajlovic</t>
  </si>
  <si>
    <t>PS250067</t>
  </si>
  <si>
    <t>vasilisastatistika</t>
  </si>
  <si>
    <t>PS250069</t>
  </si>
  <si>
    <t>uro</t>
  </si>
  <si>
    <t>PS250070</t>
  </si>
  <si>
    <t>glamoc243</t>
  </si>
  <si>
    <t>PS250071</t>
  </si>
  <si>
    <t>janadjffubg</t>
  </si>
  <si>
    <t>PS250072</t>
  </si>
  <si>
    <t>anja73</t>
  </si>
  <si>
    <t>ps250073</t>
  </si>
  <si>
    <t>bogdansoko</t>
  </si>
  <si>
    <t>PS250074</t>
  </si>
  <si>
    <t>ljubica12345</t>
  </si>
  <si>
    <t>PS250075</t>
  </si>
  <si>
    <t>jovana.pavlovic</t>
  </si>
  <si>
    <t>PS250076</t>
  </si>
  <si>
    <t>anja123*</t>
  </si>
  <si>
    <t>PS250077</t>
  </si>
  <si>
    <t>barbara.sretenovic</t>
  </si>
  <si>
    <t>PS250078</t>
  </si>
  <si>
    <t>miadjogo</t>
  </si>
  <si>
    <t>PS250079</t>
  </si>
  <si>
    <t>vanjabogdanoski</t>
  </si>
  <si>
    <t>PS250080</t>
  </si>
  <si>
    <t>d.vulicevic</t>
  </si>
  <si>
    <t>PS250081</t>
  </si>
  <si>
    <t>tatjanadragicevic</t>
  </si>
  <si>
    <t>PS250082</t>
  </si>
  <si>
    <t>dunjaskupek</t>
  </si>
  <si>
    <t>PS250083</t>
  </si>
  <si>
    <t>104-25-0084</t>
  </si>
  <si>
    <t>PS250084</t>
  </si>
  <si>
    <t>jovanastijovic6</t>
  </si>
  <si>
    <t>PS250085</t>
  </si>
  <si>
    <t>vukst</t>
  </si>
  <si>
    <t>PS250086</t>
  </si>
  <si>
    <t>zoranabojkic</t>
  </si>
  <si>
    <t>PS250087</t>
  </si>
  <si>
    <t>petrazivkovic</t>
  </si>
  <si>
    <t>PS250088</t>
  </si>
  <si>
    <t>martastojic</t>
  </si>
  <si>
    <t>ps250089</t>
  </si>
  <si>
    <t>tamaraciric</t>
  </si>
  <si>
    <t>PS250090</t>
  </si>
  <si>
    <t>tamara148</t>
  </si>
  <si>
    <t>PS250091</t>
  </si>
  <si>
    <t>dunjablagojevic</t>
  </si>
  <si>
    <t>PS250092</t>
  </si>
  <si>
    <t>ljubicavukosavljevic</t>
  </si>
  <si>
    <t>PS250093</t>
  </si>
  <si>
    <t>djurdjarakic</t>
  </si>
  <si>
    <t>ps250094</t>
  </si>
  <si>
    <t>sarababic95</t>
  </si>
  <si>
    <t>PS250095</t>
  </si>
  <si>
    <t>andjelasimic</t>
  </si>
  <si>
    <t>PS250096</t>
  </si>
  <si>
    <t>jana123</t>
  </si>
  <si>
    <t>PS250097</t>
  </si>
  <si>
    <t>18/12/2025 15:10:22</t>
  </si>
  <si>
    <t>miladenic</t>
  </si>
  <si>
    <t>PS250098</t>
  </si>
  <si>
    <t>aleksamaric</t>
  </si>
  <si>
    <t>PS250099</t>
  </si>
  <si>
    <t>kristina.miljkovic</t>
  </si>
  <si>
    <t>PS250100</t>
  </si>
  <si>
    <t>dunja2301</t>
  </si>
  <si>
    <t>PS250101</t>
  </si>
  <si>
    <t>veljkocobanov</t>
  </si>
  <si>
    <t>PS250102</t>
  </si>
  <si>
    <t>minavukovic</t>
  </si>
  <si>
    <t>PS250103</t>
  </si>
  <si>
    <t>PS250104</t>
  </si>
  <si>
    <t>janamilic</t>
  </si>
  <si>
    <t>PS250105</t>
  </si>
  <si>
    <t>PS250106</t>
  </si>
  <si>
    <t>tamara287</t>
  </si>
  <si>
    <t>PS250107</t>
  </si>
  <si>
    <t>nevenacolovic</t>
  </si>
  <si>
    <t>PS250108</t>
  </si>
  <si>
    <t>natalijamaksimovic</t>
  </si>
  <si>
    <t>PS250109</t>
  </si>
  <si>
    <t>anaradosevic</t>
  </si>
  <si>
    <t>PS250110</t>
  </si>
  <si>
    <t>una1</t>
  </si>
  <si>
    <t>PS250111</t>
  </si>
  <si>
    <t>andrejstojkovic</t>
  </si>
  <si>
    <t>PS250112</t>
  </si>
  <si>
    <t>anjaljubenovic</t>
  </si>
  <si>
    <t>PS250113</t>
  </si>
  <si>
    <t>helena1</t>
  </si>
  <si>
    <t>PS250114</t>
  </si>
  <si>
    <t>nina-satu</t>
  </si>
  <si>
    <t>PS250115</t>
  </si>
  <si>
    <t>luna.grujin.psi</t>
  </si>
  <si>
    <t>PS250116</t>
  </si>
  <si>
    <t>martaaksentijevic</t>
  </si>
  <si>
    <t>PS250118</t>
  </si>
  <si>
    <t>jelenasekulic</t>
  </si>
  <si>
    <t>PS250120</t>
  </si>
  <si>
    <t>an24/2</t>
  </si>
  <si>
    <t>PS250122</t>
  </si>
  <si>
    <t>mirjana.zdero</t>
  </si>
  <si>
    <t>PS250123</t>
  </si>
  <si>
    <t>Irina Božović</t>
  </si>
  <si>
    <t>Mina Janković</t>
  </si>
  <si>
    <t xml:space="preserve">PS240065
</t>
  </si>
  <si>
    <t>Ranđelović Andrea</t>
  </si>
  <si>
    <t>PS240065</t>
  </si>
  <si>
    <t>IME i PREZIME</t>
  </si>
  <si>
    <t>INDEKS</t>
  </si>
  <si>
    <t>Mirčetić</t>
  </si>
  <si>
    <t>mirceticjana@gmail.com</t>
  </si>
  <si>
    <t>PS250068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</si>
</sst>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rgb="FF000000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1"/>
      <color theme="1"/>
      <name val="Calibri"/>
      <family val="2"/>
      <charset val="238"/>
    </font>
    <font>
      <sz val="11"/>
      <color rgb="FF22222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2" borderId="0" applyFont="0" applyFill="0" applyAlignment="0" applyProtection="0">
      <alignment vertical="center"/>
    </xf>
  </cellStyleXfs>
  <cellXfs count="19">
    <xf numFmtId="0" fontId="0" fillId="0" borderId="0" xfId="0" applyFill="1" applyAlignment="1"/>
    <xf numFmtId="164" fontId="0" fillId="0" borderId="0" xfId="0" applyNumberFormat="1" applyFill="1" applyAlignment="1"/>
    <xf numFmtId="0" fontId="0" fillId="0" borderId="1" xfId="0" applyFill="1" applyBorder="1" applyAlignment="1"/>
    <xf numFmtId="0" fontId="0" fillId="0" borderId="2" xfId="0" applyFill="1" applyBorder="1" applyAlignment="1"/>
    <xf numFmtId="164" fontId="0" fillId="0" borderId="2" xfId="0" applyNumberFormat="1" applyFill="1" applyBorder="1" applyAlignment="1"/>
    <xf numFmtId="0" fontId="0" fillId="2" borderId="0" xfId="0" applyFont="1" applyAlignment="1"/>
    <xf numFmtId="0" fontId="0" fillId="0" borderId="0" xfId="0" applyFont="1" applyFill="1" applyAlignment="1"/>
    <xf numFmtId="22" fontId="0" fillId="2" borderId="0" xfId="0" applyNumberFormat="1" applyFont="1" applyAlignment="1"/>
    <xf numFmtId="0" fontId="1" fillId="2" borderId="0" xfId="0" applyFont="1" applyAlignment="1"/>
    <xf numFmtId="0" fontId="2" fillId="2" borderId="0" xfId="0" applyFont="1" applyAlignment="1"/>
    <xf numFmtId="0" fontId="3" fillId="3" borderId="0" xfId="0" applyFont="1" applyFill="1" applyAlignment="1">
      <alignment horizontal="center"/>
    </xf>
    <xf numFmtId="0" fontId="4" fillId="3" borderId="0" xfId="0" applyFont="1" applyFill="1" applyAlignment="1"/>
    <xf numFmtId="0" fontId="0" fillId="4" borderId="0" xfId="0" applyFill="1" applyAlignment="1"/>
    <xf numFmtId="0" fontId="0" fillId="4" borderId="2" xfId="0" applyFill="1" applyBorder="1" applyAlignment="1"/>
    <xf numFmtId="0" fontId="0" fillId="4" borderId="1" xfId="0" applyFill="1" applyBorder="1" applyAlignment="1"/>
    <xf numFmtId="0" fontId="0" fillId="4" borderId="0" xfId="0" quotePrefix="1" applyFill="1" applyAlignment="1"/>
    <xf numFmtId="0" fontId="0" fillId="4" borderId="2" xfId="0" quotePrefix="1" applyFill="1" applyBorder="1" applyAlignment="1"/>
    <xf numFmtId="0" fontId="0" fillId="4" borderId="1" xfId="0" quotePrefix="1" applyFill="1" applyBorder="1" applyAlignment="1"/>
    <xf numFmtId="1" fontId="0" fillId="4" borderId="0" xfId="0" applyNumberForma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tosk\Downloads\STP1_2025_Grades.xlsx" TargetMode="External"/><Relationship Id="rId1" Type="http://schemas.openxmlformats.org/officeDocument/2006/relationships/externalLinkPath" Target="/Users/otosk/Downloads/STP1_2025_Gr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des"/>
      <sheetName val="Domaci SPSS"/>
    </sheetNames>
    <sheetDataSet>
      <sheetData sheetId="0"/>
      <sheetData sheetId="1">
        <row r="1">
          <cell r="B1" t="str">
            <v>Zadatak</v>
          </cell>
        </row>
        <row r="2">
          <cell r="A2" t="str">
            <v>Ime</v>
          </cell>
          <cell r="B2" t="str">
            <v>prvi</v>
          </cell>
          <cell r="C2" t="str">
            <v>drugi</v>
          </cell>
        </row>
        <row r="3">
          <cell r="A3" t="str">
            <v>Marta Aksentijević</v>
          </cell>
          <cell r="B3">
            <v>4</v>
          </cell>
          <cell r="C3">
            <v>6</v>
          </cell>
          <cell r="D3">
            <v>10</v>
          </cell>
        </row>
        <row r="4">
          <cell r="A4" t="str">
            <v>Strahinja Petković</v>
          </cell>
          <cell r="B4">
            <v>4</v>
          </cell>
          <cell r="C4">
            <v>6</v>
          </cell>
          <cell r="D4">
            <v>10</v>
          </cell>
        </row>
        <row r="5">
          <cell r="A5" t="str">
            <v>Andrea Randjelovic</v>
          </cell>
          <cell r="B5">
            <v>4</v>
          </cell>
          <cell r="C5">
            <v>6</v>
          </cell>
          <cell r="D5">
            <v>10</v>
          </cell>
        </row>
        <row r="6">
          <cell r="A6" t="str">
            <v>Jovana Džaleta</v>
          </cell>
          <cell r="B6">
            <v>4</v>
          </cell>
          <cell r="C6">
            <v>6</v>
          </cell>
          <cell r="D6">
            <v>10</v>
          </cell>
        </row>
        <row r="7">
          <cell r="A7" t="str">
            <v>Andjela Milojevic</v>
          </cell>
          <cell r="B7">
            <v>4</v>
          </cell>
          <cell r="C7">
            <v>4</v>
          </cell>
          <cell r="D7">
            <v>8</v>
          </cell>
        </row>
        <row r="8">
          <cell r="A8" t="str">
            <v>Ирина Божовић</v>
          </cell>
          <cell r="B8">
            <v>4</v>
          </cell>
          <cell r="C8">
            <v>6</v>
          </cell>
          <cell r="D8">
            <v>10</v>
          </cell>
        </row>
        <row r="9">
          <cell r="A9" t="str">
            <v>Nina Naumovic</v>
          </cell>
          <cell r="B9">
            <v>4</v>
          </cell>
          <cell r="C9">
            <v>6</v>
          </cell>
          <cell r="D9">
            <v>10</v>
          </cell>
        </row>
        <row r="10">
          <cell r="A10" t="str">
            <v>djurdja rakic</v>
          </cell>
          <cell r="B10">
            <v>4</v>
          </cell>
          <cell r="C10">
            <v>6</v>
          </cell>
          <cell r="D10">
            <v>10</v>
          </cell>
        </row>
        <row r="11">
          <cell r="A11" t="str">
            <v>Tamara Milanovic</v>
          </cell>
          <cell r="B11">
            <v>4</v>
          </cell>
          <cell r="C11">
            <v>6</v>
          </cell>
          <cell r="D11">
            <v>10</v>
          </cell>
        </row>
        <row r="12">
          <cell r="A12" t="str">
            <v>Anđela Simić</v>
          </cell>
          <cell r="B12">
            <v>4</v>
          </cell>
          <cell r="C12">
            <v>6</v>
          </cell>
          <cell r="D12">
            <v>10</v>
          </cell>
        </row>
        <row r="13">
          <cell r="A13" t="str">
            <v>Petra Zivkovic</v>
          </cell>
          <cell r="B13">
            <v>4</v>
          </cell>
          <cell r="C13">
            <v>6</v>
          </cell>
          <cell r="D13">
            <v>10</v>
          </cell>
        </row>
        <row r="14">
          <cell r="A14" t="str">
            <v>Mirjana Ždero</v>
          </cell>
          <cell r="B14">
            <v>4</v>
          </cell>
          <cell r="C14">
            <v>6</v>
          </cell>
          <cell r="D14">
            <v>10</v>
          </cell>
        </row>
        <row r="15">
          <cell r="A15" t="str">
            <v>Nikolina Jocić</v>
          </cell>
          <cell r="B15">
            <v>4</v>
          </cell>
          <cell r="C15">
            <v>6</v>
          </cell>
          <cell r="D15">
            <v>10</v>
          </cell>
        </row>
        <row r="16">
          <cell r="A16" t="str">
            <v>Milica Tot Kolarić</v>
          </cell>
          <cell r="B16">
            <v>4</v>
          </cell>
          <cell r="C16">
            <v>6</v>
          </cell>
          <cell r="D16">
            <v>10</v>
          </cell>
        </row>
        <row r="17">
          <cell r="A17" t="str">
            <v>Helena Todorovic</v>
          </cell>
          <cell r="B17">
            <v>4</v>
          </cell>
          <cell r="C17">
            <v>6</v>
          </cell>
          <cell r="D17">
            <v>10</v>
          </cell>
        </row>
        <row r="18">
          <cell r="A18" t="str">
            <v>Andjela Vucicevic</v>
          </cell>
          <cell r="B18">
            <v>4</v>
          </cell>
          <cell r="C18">
            <v>6</v>
          </cell>
          <cell r="D18">
            <v>10</v>
          </cell>
        </row>
        <row r="19">
          <cell r="A19" t="str">
            <v>Mina Vukovic</v>
          </cell>
          <cell r="B19">
            <v>4</v>
          </cell>
          <cell r="C19">
            <v>6</v>
          </cell>
          <cell r="D19">
            <v>10</v>
          </cell>
        </row>
        <row r="20">
          <cell r="A20" t="str">
            <v>Uroš Tanasković</v>
          </cell>
          <cell r="B20">
            <v>4</v>
          </cell>
          <cell r="C20">
            <v>6</v>
          </cell>
          <cell r="D20">
            <v>10</v>
          </cell>
        </row>
        <row r="21">
          <cell r="A21" t="str">
            <v>Jana Ðukić</v>
          </cell>
          <cell r="B21">
            <v>4</v>
          </cell>
          <cell r="C21">
            <v>6</v>
          </cell>
          <cell r="D21">
            <v>10</v>
          </cell>
        </row>
        <row r="22">
          <cell r="A22" t="str">
            <v>Ljubica Djordjevic - Teodorovic</v>
          </cell>
          <cell r="B22">
            <v>4</v>
          </cell>
          <cell r="C22">
            <v>6</v>
          </cell>
          <cell r="D22">
            <v>10</v>
          </cell>
        </row>
        <row r="23">
          <cell r="A23" t="str">
            <v>Jelena MIlosavljević</v>
          </cell>
          <cell r="B23">
            <v>4</v>
          </cell>
          <cell r="C23">
            <v>6</v>
          </cell>
          <cell r="D23">
            <v>10</v>
          </cell>
        </row>
        <row r="24">
          <cell r="A24" t="str">
            <v>Dunja Janković</v>
          </cell>
          <cell r="B24">
            <v>4</v>
          </cell>
          <cell r="C24">
            <v>6</v>
          </cell>
          <cell r="D24">
            <v>10</v>
          </cell>
        </row>
        <row r="25">
          <cell r="A25" t="str">
            <v>Lena Gajic</v>
          </cell>
          <cell r="B25">
            <v>4</v>
          </cell>
          <cell r="C25">
            <v>6</v>
          </cell>
          <cell r="D25">
            <v>10</v>
          </cell>
        </row>
        <row r="26">
          <cell r="A26" t="str">
            <v>Sofija Ratkovic</v>
          </cell>
          <cell r="B26">
            <v>4</v>
          </cell>
          <cell r="C26">
            <v>6</v>
          </cell>
          <cell r="D26">
            <v>10</v>
          </cell>
        </row>
        <row r="27">
          <cell r="A27" t="str">
            <v>Isidora Perisic</v>
          </cell>
          <cell r="B27">
            <v>4</v>
          </cell>
          <cell r="C27">
            <v>6</v>
          </cell>
          <cell r="D27">
            <v>10</v>
          </cell>
        </row>
        <row r="28">
          <cell r="A28" t="str">
            <v>Darya Tselishcheva</v>
          </cell>
          <cell r="B28">
            <v>4</v>
          </cell>
          <cell r="C28">
            <v>6</v>
          </cell>
          <cell r="D28">
            <v>10</v>
          </cell>
        </row>
        <row r="29">
          <cell r="A29" t="str">
            <v>Kristina Mojsilović</v>
          </cell>
          <cell r="B29">
            <v>4</v>
          </cell>
          <cell r="C29">
            <v>6</v>
          </cell>
          <cell r="D29">
            <v>10</v>
          </cell>
        </row>
        <row r="30">
          <cell r="A30" t="str">
            <v>Emilija Virijevic</v>
          </cell>
          <cell r="B30">
            <v>4</v>
          </cell>
          <cell r="C30">
            <v>6</v>
          </cell>
          <cell r="D30">
            <v>10</v>
          </cell>
        </row>
        <row r="31">
          <cell r="A31" t="str">
            <v>Milica Milivojević</v>
          </cell>
          <cell r="B31">
            <v>4</v>
          </cell>
          <cell r="C31">
            <v>6</v>
          </cell>
          <cell r="D31">
            <v>10</v>
          </cell>
        </row>
        <row r="32">
          <cell r="A32" t="str">
            <v>Pavle Stajic</v>
          </cell>
          <cell r="B32">
            <v>4</v>
          </cell>
          <cell r="C32">
            <v>4</v>
          </cell>
          <cell r="D32">
            <v>8</v>
          </cell>
        </row>
        <row r="33">
          <cell r="A33" t="str">
            <v>Iva Milanovic</v>
          </cell>
          <cell r="B33">
            <v>4</v>
          </cell>
          <cell r="C33">
            <v>6</v>
          </cell>
          <cell r="D33">
            <v>10</v>
          </cell>
        </row>
        <row r="34">
          <cell r="A34" t="str">
            <v>Natalija Maksimovic</v>
          </cell>
          <cell r="B34">
            <v>4</v>
          </cell>
          <cell r="C34">
            <v>6</v>
          </cell>
          <cell r="D34">
            <v>10</v>
          </cell>
        </row>
        <row r="35">
          <cell r="A35" t="str">
            <v>Milica Veselinović</v>
          </cell>
          <cell r="B35">
            <v>4</v>
          </cell>
          <cell r="C35">
            <v>6</v>
          </cell>
          <cell r="D35">
            <v>10</v>
          </cell>
        </row>
        <row r="36">
          <cell r="A36" t="str">
            <v>Mia Gušić</v>
          </cell>
          <cell r="B36">
            <v>4</v>
          </cell>
          <cell r="C36">
            <v>6</v>
          </cell>
          <cell r="D36">
            <v>10</v>
          </cell>
        </row>
        <row r="37">
          <cell r="A37" t="str">
            <v>Anđelija Nikolić</v>
          </cell>
          <cell r="B37">
            <v>4</v>
          </cell>
          <cell r="C37">
            <v>6</v>
          </cell>
          <cell r="D37">
            <v>10</v>
          </cell>
        </row>
        <row r="38">
          <cell r="A38" t="str">
            <v xml:space="preserve">Sofija  Bojicic </v>
          </cell>
          <cell r="B38">
            <v>4</v>
          </cell>
          <cell r="C38">
            <v>6</v>
          </cell>
          <cell r="D38">
            <v>10</v>
          </cell>
        </row>
        <row r="39">
          <cell r="A39" t="str">
            <v>Zorana Bojkic</v>
          </cell>
          <cell r="B39">
            <v>4</v>
          </cell>
          <cell r="C39">
            <v>6</v>
          </cell>
          <cell r="D39">
            <v>10</v>
          </cell>
        </row>
        <row r="40">
          <cell r="A40" t="str">
            <v>Jana Mirčetić</v>
          </cell>
          <cell r="B40">
            <v>4</v>
          </cell>
          <cell r="C40">
            <v>6</v>
          </cell>
          <cell r="D40">
            <v>10</v>
          </cell>
        </row>
        <row r="41">
          <cell r="A41" t="str">
            <v>Natalija Miljkovic</v>
          </cell>
          <cell r="B41">
            <v>0</v>
          </cell>
          <cell r="C41">
            <v>4</v>
          </cell>
          <cell r="D41">
            <v>4</v>
          </cell>
        </row>
        <row r="42">
          <cell r="A42" t="str">
            <v>Luna Grujin</v>
          </cell>
          <cell r="B42">
            <v>4</v>
          </cell>
          <cell r="C42">
            <v>6</v>
          </cell>
          <cell r="D42">
            <v>10</v>
          </cell>
        </row>
        <row r="43">
          <cell r="A43" t="str">
            <v>Milja Mihajlovic</v>
          </cell>
          <cell r="B43">
            <v>4</v>
          </cell>
          <cell r="C43">
            <v>6</v>
          </cell>
          <cell r="D43">
            <v>10</v>
          </cell>
        </row>
        <row r="44">
          <cell r="A44" t="str">
            <v>Andrej Stojković</v>
          </cell>
          <cell r="B44">
            <v>4</v>
          </cell>
          <cell r="C44">
            <v>6</v>
          </cell>
          <cell r="D44">
            <v>10</v>
          </cell>
        </row>
        <row r="45">
          <cell r="A45" t="str">
            <v>Natalija Stanojević</v>
          </cell>
          <cell r="B45">
            <v>4</v>
          </cell>
          <cell r="C45">
            <v>6</v>
          </cell>
          <cell r="D45">
            <v>10</v>
          </cell>
        </row>
        <row r="46">
          <cell r="A46" t="str">
            <v>Tamara Ćirić</v>
          </cell>
          <cell r="B46">
            <v>4</v>
          </cell>
          <cell r="C46">
            <v>6</v>
          </cell>
          <cell r="D46">
            <v>10</v>
          </cell>
        </row>
        <row r="47">
          <cell r="A47" t="str">
            <v>Vuk Stojanović</v>
          </cell>
          <cell r="B47">
            <v>4</v>
          </cell>
          <cell r="C47">
            <v>6</v>
          </cell>
          <cell r="D47">
            <v>10</v>
          </cell>
        </row>
        <row r="48">
          <cell r="A48" t="str">
            <v>Ana Dmitrovic</v>
          </cell>
          <cell r="B48">
            <v>4</v>
          </cell>
          <cell r="C48">
            <v>6</v>
          </cell>
          <cell r="D48">
            <v>10</v>
          </cell>
        </row>
        <row r="49">
          <cell r="A49" t="str">
            <v>Jana Madzarevic</v>
          </cell>
          <cell r="B49">
            <v>4</v>
          </cell>
          <cell r="C49">
            <v>6</v>
          </cell>
          <cell r="D49">
            <v>10</v>
          </cell>
        </row>
        <row r="50">
          <cell r="A50" t="str">
            <v>Sara Stojnić</v>
          </cell>
          <cell r="B50">
            <v>4</v>
          </cell>
          <cell r="C50">
            <v>6</v>
          </cell>
          <cell r="D50">
            <v>10</v>
          </cell>
        </row>
        <row r="51">
          <cell r="A51" t="str">
            <v>Ana Rakovac</v>
          </cell>
          <cell r="B51">
            <v>4</v>
          </cell>
          <cell r="C51">
            <v>6</v>
          </cell>
          <cell r="D51">
            <v>10</v>
          </cell>
        </row>
        <row r="52">
          <cell r="A52" t="str">
            <v>Dunja Blagojević</v>
          </cell>
          <cell r="B52">
            <v>4</v>
          </cell>
          <cell r="C52">
            <v>6</v>
          </cell>
          <cell r="D52">
            <v>10</v>
          </cell>
        </row>
        <row r="53">
          <cell r="A53" t="str">
            <v>Mila Đurđević</v>
          </cell>
          <cell r="B53">
            <v>4</v>
          </cell>
          <cell r="C53">
            <v>6</v>
          </cell>
          <cell r="D53">
            <v>10</v>
          </cell>
        </row>
        <row r="54">
          <cell r="A54" t="str">
            <v>Nemanja Petrović</v>
          </cell>
          <cell r="B54">
            <v>4</v>
          </cell>
          <cell r="C54">
            <v>6</v>
          </cell>
          <cell r="D54">
            <v>10</v>
          </cell>
        </row>
        <row r="55">
          <cell r="A55" t="str">
            <v>Nemanja Momčilović</v>
          </cell>
          <cell r="B55">
            <v>4</v>
          </cell>
          <cell r="C55">
            <v>6</v>
          </cell>
          <cell r="D55">
            <v>10</v>
          </cell>
        </row>
        <row r="56">
          <cell r="A56" t="str">
            <v>Tamara Lazić</v>
          </cell>
          <cell r="B56">
            <v>4</v>
          </cell>
          <cell r="C56">
            <v>6</v>
          </cell>
          <cell r="D56">
            <v>10</v>
          </cell>
        </row>
        <row r="57">
          <cell r="A57" t="str">
            <v>Jadranka Tomasović</v>
          </cell>
          <cell r="B57">
            <v>4</v>
          </cell>
          <cell r="C57">
            <v>6</v>
          </cell>
          <cell r="D57">
            <v>10</v>
          </cell>
        </row>
        <row r="58">
          <cell r="A58" t="str">
            <v>Bogdan Sokolović</v>
          </cell>
          <cell r="B58">
            <v>4</v>
          </cell>
          <cell r="C58">
            <v>6</v>
          </cell>
          <cell r="D58">
            <v>10</v>
          </cell>
        </row>
        <row r="59">
          <cell r="A59" t="str">
            <v>Aleksa Marić</v>
          </cell>
          <cell r="B59">
            <v>4</v>
          </cell>
          <cell r="C59">
            <v>6</v>
          </cell>
          <cell r="D59">
            <v>10</v>
          </cell>
        </row>
        <row r="60">
          <cell r="A60" t="str">
            <v>Jana Vukosavljevic</v>
          </cell>
          <cell r="B60">
            <v>4</v>
          </cell>
          <cell r="C60">
            <v>6</v>
          </cell>
          <cell r="D60">
            <v>10</v>
          </cell>
        </row>
        <row r="61">
          <cell r="A61" t="str">
            <v>Natalija Jakovljevic</v>
          </cell>
          <cell r="B61">
            <v>4</v>
          </cell>
          <cell r="C61">
            <v>6</v>
          </cell>
          <cell r="D61">
            <v>10</v>
          </cell>
        </row>
        <row r="62">
          <cell r="A62" t="str">
            <v>Kristina Miljkovic</v>
          </cell>
          <cell r="B62">
            <v>4</v>
          </cell>
          <cell r="C62">
            <v>6</v>
          </cell>
          <cell r="D62">
            <v>10</v>
          </cell>
        </row>
        <row r="63">
          <cell r="A63" t="str">
            <v>aleksandra jevtic</v>
          </cell>
          <cell r="B63">
            <v>4</v>
          </cell>
          <cell r="C63">
            <v>4</v>
          </cell>
          <cell r="D63">
            <v>8</v>
          </cell>
        </row>
        <row r="64">
          <cell r="A64" t="str">
            <v>Sara  Babić</v>
          </cell>
          <cell r="B64">
            <v>4</v>
          </cell>
          <cell r="C64">
            <v>6</v>
          </cell>
          <cell r="D64">
            <v>10</v>
          </cell>
        </row>
        <row r="65">
          <cell r="A65" t="str">
            <v>Nikola Kotur</v>
          </cell>
          <cell r="B65">
            <v>4</v>
          </cell>
          <cell r="C65">
            <v>6</v>
          </cell>
          <cell r="D65">
            <v>10</v>
          </cell>
        </row>
        <row r="66">
          <cell r="A66" t="str">
            <v>Mila Denic</v>
          </cell>
          <cell r="B66">
            <v>4</v>
          </cell>
          <cell r="C66">
            <v>6</v>
          </cell>
          <cell r="D66">
            <v>10</v>
          </cell>
        </row>
        <row r="67">
          <cell r="A67" t="str">
            <v>Bogdan Glamocanin</v>
          </cell>
          <cell r="B67">
            <v>4</v>
          </cell>
          <cell r="C67">
            <v>6</v>
          </cell>
          <cell r="D67">
            <v>10</v>
          </cell>
        </row>
        <row r="68">
          <cell r="A68" t="str">
            <v>Dimitrije Miljković</v>
          </cell>
          <cell r="B68">
            <v>4</v>
          </cell>
          <cell r="C68">
            <v>6</v>
          </cell>
          <cell r="D68">
            <v>10</v>
          </cell>
        </row>
        <row r="69">
          <cell r="A69" t="str">
            <v>Mia Đurđević</v>
          </cell>
          <cell r="B69">
            <v>4</v>
          </cell>
          <cell r="C69">
            <v>6</v>
          </cell>
          <cell r="D69">
            <v>10</v>
          </cell>
        </row>
        <row r="70">
          <cell r="A70" t="str">
            <v>Andrija Vlačina</v>
          </cell>
          <cell r="B70">
            <v>4</v>
          </cell>
          <cell r="C70">
            <v>6</v>
          </cell>
          <cell r="D70">
            <v>10</v>
          </cell>
        </row>
        <row r="71">
          <cell r="A71" t="str">
            <v>Mia Djogo</v>
          </cell>
          <cell r="B71">
            <v>4</v>
          </cell>
          <cell r="C71">
            <v>6</v>
          </cell>
          <cell r="D71">
            <v>10</v>
          </cell>
        </row>
        <row r="72">
          <cell r="A72" t="str">
            <v>Dragica Marković</v>
          </cell>
          <cell r="B72">
            <v>4</v>
          </cell>
          <cell r="C72">
            <v>6</v>
          </cell>
          <cell r="D72">
            <v>10</v>
          </cell>
        </row>
        <row r="73">
          <cell r="A73" t="str">
            <v>Jelena Sekulić</v>
          </cell>
          <cell r="B73">
            <v>4</v>
          </cell>
          <cell r="C73">
            <v>4</v>
          </cell>
          <cell r="D73">
            <v>8</v>
          </cell>
        </row>
        <row r="74">
          <cell r="A74" t="str">
            <v>Tijana Adamov</v>
          </cell>
          <cell r="B74">
            <v>4</v>
          </cell>
          <cell r="C74">
            <v>6</v>
          </cell>
          <cell r="D74">
            <v>10</v>
          </cell>
        </row>
        <row r="75">
          <cell r="A75" t="str">
            <v>Jana Čeprnić</v>
          </cell>
          <cell r="B75">
            <v>4</v>
          </cell>
          <cell r="C75">
            <v>6</v>
          </cell>
          <cell r="D75">
            <v>10</v>
          </cell>
        </row>
        <row r="76">
          <cell r="A76" t="str">
            <v>Dunja Majstorović</v>
          </cell>
          <cell r="B76">
            <v>4</v>
          </cell>
          <cell r="C76">
            <v>6</v>
          </cell>
          <cell r="D76">
            <v>10</v>
          </cell>
        </row>
        <row r="77">
          <cell r="A77" t="str">
            <v>Jovana Milosevic</v>
          </cell>
          <cell r="B77">
            <v>4</v>
          </cell>
          <cell r="C77">
            <v>6</v>
          </cell>
          <cell r="D77">
            <v>10</v>
          </cell>
        </row>
        <row r="78">
          <cell r="A78" t="str">
            <v>Nina-Satu Simovic</v>
          </cell>
          <cell r="B78">
            <v>4</v>
          </cell>
          <cell r="C78">
            <v>6</v>
          </cell>
          <cell r="D78">
            <v>10</v>
          </cell>
        </row>
        <row r="79">
          <cell r="A79" t="str">
            <v>Jovana Stijović</v>
          </cell>
          <cell r="B79">
            <v>4</v>
          </cell>
          <cell r="C79">
            <v>6</v>
          </cell>
          <cell r="D79">
            <v>10</v>
          </cell>
        </row>
        <row r="80">
          <cell r="A80" t="str">
            <v>Elena Lončar</v>
          </cell>
          <cell r="B80">
            <v>4</v>
          </cell>
          <cell r="C80">
            <v>6</v>
          </cell>
          <cell r="D80">
            <v>10</v>
          </cell>
        </row>
        <row r="81">
          <cell r="A81" t="str">
            <v>Ana Stanišić</v>
          </cell>
          <cell r="B81">
            <v>4</v>
          </cell>
          <cell r="C81">
            <v>6</v>
          </cell>
          <cell r="D81">
            <v>10</v>
          </cell>
        </row>
        <row r="82">
          <cell r="A82" t="str">
            <v>Luna Anđelković</v>
          </cell>
          <cell r="B82">
            <v>4</v>
          </cell>
          <cell r="C82">
            <v>6</v>
          </cell>
          <cell r="D82">
            <v>10</v>
          </cell>
        </row>
        <row r="83">
          <cell r="A83" t="str">
            <v>Dunja Skupek</v>
          </cell>
          <cell r="B83">
            <v>4</v>
          </cell>
          <cell r="C83">
            <v>6</v>
          </cell>
          <cell r="D83">
            <v>10</v>
          </cell>
        </row>
        <row r="84">
          <cell r="A84" t="str">
            <v>Jovan Gavrilovic</v>
          </cell>
          <cell r="B84">
            <v>4</v>
          </cell>
          <cell r="C84">
            <v>6</v>
          </cell>
          <cell r="D84">
            <v>10</v>
          </cell>
        </row>
        <row r="85">
          <cell r="A85" t="str">
            <v>Jana Milunović</v>
          </cell>
          <cell r="B85">
            <v>4</v>
          </cell>
          <cell r="C85">
            <v>6</v>
          </cell>
          <cell r="D85">
            <v>10</v>
          </cell>
        </row>
        <row r="86">
          <cell r="A86" t="str">
            <v>Jovana Kolakovic</v>
          </cell>
          <cell r="B86">
            <v>4</v>
          </cell>
          <cell r="C86">
            <v>6</v>
          </cell>
          <cell r="D86">
            <v>10</v>
          </cell>
        </row>
        <row r="87">
          <cell r="A87" t="str">
            <v>Isidora Vulović</v>
          </cell>
          <cell r="B87">
            <v>4</v>
          </cell>
          <cell r="C87">
            <v>0</v>
          </cell>
          <cell r="D87">
            <v>4</v>
          </cell>
        </row>
        <row r="88">
          <cell r="A88" t="str">
            <v>Sara Pavlović</v>
          </cell>
          <cell r="B88">
            <v>4</v>
          </cell>
          <cell r="C88">
            <v>6</v>
          </cell>
          <cell r="D88">
            <v>10</v>
          </cell>
        </row>
        <row r="89">
          <cell r="A89" t="str">
            <v>Barbara Sretenovic</v>
          </cell>
          <cell r="B89">
            <v>4</v>
          </cell>
          <cell r="C89">
            <v>6</v>
          </cell>
          <cell r="D89">
            <v>10</v>
          </cell>
        </row>
        <row r="90">
          <cell r="A90" t="str">
            <v>Мина Јанковић</v>
          </cell>
          <cell r="B90">
            <v>4</v>
          </cell>
          <cell r="C90">
            <v>6</v>
          </cell>
          <cell r="D90">
            <v>10</v>
          </cell>
        </row>
        <row r="91">
          <cell r="A91" t="str">
            <v>Maja Djordjevic</v>
          </cell>
          <cell r="B91">
            <v>4</v>
          </cell>
          <cell r="C91">
            <v>6</v>
          </cell>
          <cell r="D91">
            <v>10</v>
          </cell>
        </row>
        <row r="92">
          <cell r="A92" t="str">
            <v>Danilo Šuvira</v>
          </cell>
          <cell r="B92">
            <v>4</v>
          </cell>
          <cell r="C92">
            <v>6</v>
          </cell>
          <cell r="D92">
            <v>10</v>
          </cell>
        </row>
        <row r="93">
          <cell r="A93" t="str">
            <v>Mihailo Popovic</v>
          </cell>
          <cell r="B93">
            <v>4</v>
          </cell>
          <cell r="C93">
            <v>6</v>
          </cell>
          <cell r="D93">
            <v>10</v>
          </cell>
        </row>
        <row r="94">
          <cell r="A94" t="str">
            <v>Dunja Vavic</v>
          </cell>
          <cell r="C94">
            <v>6</v>
          </cell>
          <cell r="D94">
            <v>6</v>
          </cell>
        </row>
        <row r="95">
          <cell r="A95" t="str">
            <v>Jovana Matijević</v>
          </cell>
          <cell r="B95">
            <v>4</v>
          </cell>
          <cell r="C95">
            <v>6</v>
          </cell>
          <cell r="D95">
            <v>10</v>
          </cell>
        </row>
        <row r="96">
          <cell r="A96" t="str">
            <v>Teodora Radovic</v>
          </cell>
          <cell r="B96">
            <v>4</v>
          </cell>
          <cell r="C96">
            <v>6</v>
          </cell>
          <cell r="D96">
            <v>10</v>
          </cell>
        </row>
        <row r="97">
          <cell r="A97" t="str">
            <v>Mateja Zirojevic</v>
          </cell>
          <cell r="B97">
            <v>4</v>
          </cell>
          <cell r="C97">
            <v>6</v>
          </cell>
          <cell r="D97">
            <v>10</v>
          </cell>
        </row>
        <row r="98">
          <cell r="A98" t="str">
            <v>Filip Maksimović</v>
          </cell>
          <cell r="B98">
            <v>4</v>
          </cell>
          <cell r="C98">
            <v>6</v>
          </cell>
          <cell r="D98">
            <v>10</v>
          </cell>
        </row>
        <row r="99">
          <cell r="A99" t="str">
            <v>Nikola Milovanovic</v>
          </cell>
          <cell r="B99">
            <v>4</v>
          </cell>
          <cell r="C99">
            <v>6</v>
          </cell>
          <cell r="D99">
            <v>10</v>
          </cell>
        </row>
        <row r="100">
          <cell r="A100" t="str">
            <v>Andrea Simić</v>
          </cell>
          <cell r="B100">
            <v>4</v>
          </cell>
          <cell r="C100">
            <v>6</v>
          </cell>
          <cell r="D100">
            <v>10</v>
          </cell>
        </row>
        <row r="101">
          <cell r="A101" t="str">
            <v>Anja Ljubenovic</v>
          </cell>
          <cell r="B101">
            <v>4</v>
          </cell>
          <cell r="C101">
            <v>6</v>
          </cell>
          <cell r="D101">
            <v>10</v>
          </cell>
        </row>
        <row r="102">
          <cell r="A102" t="str">
            <v>Anja Prodanovic</v>
          </cell>
          <cell r="B102">
            <v>4</v>
          </cell>
          <cell r="C102">
            <v>6</v>
          </cell>
          <cell r="D102">
            <v>10</v>
          </cell>
        </row>
        <row r="103">
          <cell r="A103" t="str">
            <v>Bogdan Djukic</v>
          </cell>
          <cell r="B103">
            <v>4</v>
          </cell>
          <cell r="C103">
            <v>6</v>
          </cell>
          <cell r="D103">
            <v>10</v>
          </cell>
        </row>
        <row r="104">
          <cell r="A104" t="str">
            <v>Ruzica Vulic</v>
          </cell>
          <cell r="B104">
            <v>4</v>
          </cell>
          <cell r="C104">
            <v>6</v>
          </cell>
          <cell r="D104">
            <v>10</v>
          </cell>
        </row>
        <row r="105">
          <cell r="A105" t="str">
            <v>anja zgaga</v>
          </cell>
          <cell r="B105">
            <v>4</v>
          </cell>
          <cell r="C105">
            <v>6</v>
          </cell>
          <cell r="D105">
            <v>10</v>
          </cell>
        </row>
        <row r="106">
          <cell r="A106" t="str">
            <v>Nikolina Milić</v>
          </cell>
          <cell r="B106">
            <v>4</v>
          </cell>
          <cell r="C106">
            <v>6</v>
          </cell>
          <cell r="D106">
            <v>10</v>
          </cell>
        </row>
        <row r="107">
          <cell r="A107" t="str">
            <v>Veljko Čobanov</v>
          </cell>
          <cell r="B107">
            <v>0</v>
          </cell>
          <cell r="C107">
            <v>4</v>
          </cell>
          <cell r="D107">
            <v>4</v>
          </cell>
        </row>
        <row r="108">
          <cell r="A108" t="str">
            <v xml:space="preserve">Jana Milic </v>
          </cell>
          <cell r="B108">
            <v>4</v>
          </cell>
          <cell r="C108">
            <v>6</v>
          </cell>
          <cell r="D108">
            <v>10</v>
          </cell>
        </row>
        <row r="109">
          <cell r="A109" t="str">
            <v>Dunja Vulićević</v>
          </cell>
          <cell r="B109">
            <v>4</v>
          </cell>
          <cell r="C109">
            <v>6</v>
          </cell>
          <cell r="D109">
            <v>10</v>
          </cell>
        </row>
        <row r="110">
          <cell r="A110" t="str">
            <v>Tatjana Dragićević</v>
          </cell>
          <cell r="B110">
            <v>4</v>
          </cell>
          <cell r="C110">
            <v>6</v>
          </cell>
          <cell r="D110">
            <v>10</v>
          </cell>
        </row>
        <row r="111">
          <cell r="A111" t="str">
            <v>Nevena Čolović</v>
          </cell>
          <cell r="B111">
            <v>4</v>
          </cell>
          <cell r="C111">
            <v>6</v>
          </cell>
          <cell r="D111">
            <v>10</v>
          </cell>
        </row>
        <row r="112">
          <cell r="A112" t="str">
            <v>Marta Stojić</v>
          </cell>
          <cell r="B112">
            <v>4</v>
          </cell>
          <cell r="C112">
            <v>6</v>
          </cell>
          <cell r="D112">
            <v>10</v>
          </cell>
        </row>
        <row r="113">
          <cell r="A113" t="str">
            <v>Ana Radosevic</v>
          </cell>
          <cell r="B113">
            <v>4</v>
          </cell>
          <cell r="C113">
            <v>6</v>
          </cell>
          <cell r="D113">
            <v>10</v>
          </cell>
        </row>
        <row r="114">
          <cell r="A114" t="str">
            <v>Una Bogdanovic</v>
          </cell>
          <cell r="B114">
            <v>4</v>
          </cell>
          <cell r="C114">
            <v>6</v>
          </cell>
          <cell r="D114">
            <v>10</v>
          </cell>
        </row>
        <row r="115">
          <cell r="A115" t="str">
            <v>Vanja Bogdanoski</v>
          </cell>
          <cell r="B115">
            <v>4</v>
          </cell>
          <cell r="C115">
            <v>6</v>
          </cell>
          <cell r="D115">
            <v>10</v>
          </cell>
        </row>
        <row r="116">
          <cell r="A116" t="str">
            <v>Ljubica Vukosavljevic</v>
          </cell>
          <cell r="B116">
            <v>4</v>
          </cell>
          <cell r="C116">
            <v>6</v>
          </cell>
          <cell r="D116">
            <v>10</v>
          </cell>
        </row>
        <row r="117">
          <cell r="A117" t="str">
            <v>Jovana Pavlovic</v>
          </cell>
          <cell r="B117">
            <v>4</v>
          </cell>
          <cell r="C117">
            <v>6</v>
          </cell>
          <cell r="D117">
            <v>10</v>
          </cell>
        </row>
        <row r="118">
          <cell r="A118" t="str">
            <v>Anja Spasic</v>
          </cell>
          <cell r="B118">
            <v>4</v>
          </cell>
          <cell r="C118">
            <v>6</v>
          </cell>
          <cell r="D118">
            <v>10</v>
          </cell>
        </row>
        <row r="119">
          <cell r="A119" t="str">
            <v>Vasilisa Šaban</v>
          </cell>
          <cell r="B119">
            <v>4</v>
          </cell>
          <cell r="C119">
            <v>6</v>
          </cell>
          <cell r="D119">
            <v>10</v>
          </cell>
        </row>
        <row r="120">
          <cell r="A120" t="str">
            <v>Andjela Vesic</v>
          </cell>
          <cell r="B120">
            <v>4</v>
          </cell>
          <cell r="C120">
            <v>4</v>
          </cell>
          <cell r="D120">
            <v>8</v>
          </cell>
        </row>
        <row r="121">
          <cell r="A121" t="str">
            <v>Nikola Popac</v>
          </cell>
          <cell r="B121">
            <v>4</v>
          </cell>
          <cell r="C121">
            <v>6</v>
          </cell>
          <cell r="D121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E24D1-02AE-437F-A0CA-F1E95C0C54BA}">
  <dimension ref="A1:CM126"/>
  <sheetViews>
    <sheetView workbookViewId="0">
      <pane xSplit="2" ySplit="4" topLeftCell="C116" activePane="bottomRight" state="frozen"/>
      <selection pane="topRight" activeCell="C1" sqref="C1"/>
      <selection pane="bottomLeft" activeCell="A3" sqref="A3"/>
      <selection pane="bottomRight" activeCell="D126" sqref="C126:D126"/>
    </sheetView>
  </sheetViews>
  <sheetFormatPr defaultColWidth="7.796875" defaultRowHeight="15.6" x14ac:dyDescent="0.3"/>
  <cols>
    <col min="1" max="2" width="14.09765625" customWidth="1"/>
    <col min="3" max="3" width="15.796875" customWidth="1"/>
    <col min="4" max="4" width="14.09765625" customWidth="1"/>
    <col min="9" max="31" width="4.3984375" customWidth="1"/>
    <col min="32" max="32" width="4.3984375" style="3" customWidth="1"/>
    <col min="33" max="41" width="4.3984375" customWidth="1"/>
    <col min="42" max="42" width="4.3984375" style="2" customWidth="1"/>
    <col min="43" max="53" width="4.3984375" customWidth="1"/>
    <col min="54" max="54" width="6" style="3" customWidth="1"/>
    <col min="55" max="64" width="6" customWidth="1"/>
    <col min="65" max="65" width="7.796875" style="3"/>
  </cols>
  <sheetData>
    <row r="1" spans="1:91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3"/>
      <c r="AG1" s="12"/>
      <c r="AH1" s="12"/>
      <c r="AI1" s="12"/>
      <c r="AJ1" s="12"/>
      <c r="AK1" s="12"/>
      <c r="AL1" s="12"/>
      <c r="AM1" s="12"/>
      <c r="AN1" s="12"/>
      <c r="AO1" s="12"/>
      <c r="AP1" s="14"/>
      <c r="AQ1" s="12" t="s">
        <v>482</v>
      </c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3" t="s">
        <v>480</v>
      </c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3"/>
      <c r="BN1" s="12" t="s">
        <v>481</v>
      </c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</row>
    <row r="2" spans="1:9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3"/>
      <c r="AG2" s="12"/>
      <c r="AH2" s="12"/>
      <c r="AI2" s="12"/>
      <c r="AJ2" s="12"/>
      <c r="AK2" s="12"/>
      <c r="AL2" s="12"/>
      <c r="AM2" s="12"/>
      <c r="AN2" s="12"/>
      <c r="AO2" s="12"/>
      <c r="AP2" s="14" t="s">
        <v>478</v>
      </c>
      <c r="AQ2" s="12">
        <f t="shared" ref="AQ2:BA2" si="0">MAX(AQ5:AQ125)</f>
        <v>3</v>
      </c>
      <c r="AR2" s="12">
        <f t="shared" si="0"/>
        <v>8</v>
      </c>
      <c r="AS2" s="12">
        <f t="shared" si="0"/>
        <v>8</v>
      </c>
      <c r="AT2" s="12">
        <f t="shared" si="0"/>
        <v>10</v>
      </c>
      <c r="AU2" s="12">
        <f t="shared" si="0"/>
        <v>7</v>
      </c>
      <c r="AV2" s="12">
        <f t="shared" si="0"/>
        <v>8</v>
      </c>
      <c r="AW2" s="12">
        <f t="shared" si="0"/>
        <v>6</v>
      </c>
      <c r="AX2" s="12">
        <f t="shared" si="0"/>
        <v>7</v>
      </c>
      <c r="AY2" s="12">
        <f t="shared" si="0"/>
        <v>7</v>
      </c>
      <c r="AZ2" s="12">
        <f t="shared" si="0"/>
        <v>7</v>
      </c>
      <c r="BA2" s="12">
        <f t="shared" si="0"/>
        <v>7</v>
      </c>
      <c r="BB2" s="13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3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</row>
    <row r="3" spans="1:9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 t="s">
        <v>350</v>
      </c>
      <c r="V3" s="12"/>
      <c r="W3" s="12"/>
      <c r="X3" s="12"/>
      <c r="Y3" s="12"/>
      <c r="Z3" s="12"/>
      <c r="AA3" s="12"/>
      <c r="AB3" s="12"/>
      <c r="AC3" s="12"/>
      <c r="AD3" s="12"/>
      <c r="AE3" s="12"/>
      <c r="AF3" s="13" t="s">
        <v>483</v>
      </c>
      <c r="AG3" s="12"/>
      <c r="AH3" s="12"/>
      <c r="AI3" s="12"/>
      <c r="AJ3" s="12"/>
      <c r="AK3" s="12"/>
      <c r="AL3" s="12"/>
      <c r="AM3" s="12"/>
      <c r="AN3" s="12"/>
      <c r="AO3" s="12"/>
      <c r="AP3" s="14" t="s">
        <v>479</v>
      </c>
      <c r="AQ3" s="12">
        <v>0</v>
      </c>
      <c r="AR3" s="12">
        <v>1</v>
      </c>
      <c r="AS3" s="12">
        <v>5</v>
      </c>
      <c r="AT3" s="12">
        <v>5</v>
      </c>
      <c r="AU3" s="12">
        <v>3</v>
      </c>
      <c r="AV3" s="12">
        <v>5</v>
      </c>
      <c r="AW3" s="12">
        <v>4</v>
      </c>
      <c r="AX3" s="12">
        <v>3</v>
      </c>
      <c r="AY3" s="12">
        <v>3</v>
      </c>
      <c r="AZ3" s="12">
        <v>1</v>
      </c>
      <c r="BA3" s="12">
        <v>4</v>
      </c>
      <c r="BB3" s="13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3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</row>
    <row r="4" spans="1:91" x14ac:dyDescent="0.3">
      <c r="A4" s="12" t="s">
        <v>0</v>
      </c>
      <c r="B4" s="12" t="s">
        <v>1</v>
      </c>
      <c r="C4" s="12" t="s">
        <v>740</v>
      </c>
      <c r="D4" s="12" t="s">
        <v>741</v>
      </c>
      <c r="E4" s="12" t="s">
        <v>2</v>
      </c>
      <c r="F4" s="12" t="s">
        <v>476</v>
      </c>
      <c r="G4" s="12" t="s">
        <v>477</v>
      </c>
      <c r="H4" s="12"/>
      <c r="I4" s="12" t="s">
        <v>475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5" t="s">
        <v>339</v>
      </c>
      <c r="V4" s="15" t="s">
        <v>340</v>
      </c>
      <c r="W4" s="15" t="s">
        <v>341</v>
      </c>
      <c r="X4" s="15" t="s">
        <v>342</v>
      </c>
      <c r="Y4" s="15" t="s">
        <v>343</v>
      </c>
      <c r="Z4" s="15" t="s">
        <v>344</v>
      </c>
      <c r="AA4" s="15" t="s">
        <v>345</v>
      </c>
      <c r="AB4" s="15" t="s">
        <v>346</v>
      </c>
      <c r="AC4" s="15" t="s">
        <v>347</v>
      </c>
      <c r="AD4" s="15" t="s">
        <v>348</v>
      </c>
      <c r="AE4" s="15" t="s">
        <v>349</v>
      </c>
      <c r="AF4" s="16" t="s">
        <v>339</v>
      </c>
      <c r="AG4" s="15" t="s">
        <v>340</v>
      </c>
      <c r="AH4" s="15" t="s">
        <v>341</v>
      </c>
      <c r="AI4" s="15" t="s">
        <v>342</v>
      </c>
      <c r="AJ4" s="15" t="s">
        <v>343</v>
      </c>
      <c r="AK4" s="15" t="s">
        <v>344</v>
      </c>
      <c r="AL4" s="15" t="s">
        <v>345</v>
      </c>
      <c r="AM4" s="15" t="s">
        <v>346</v>
      </c>
      <c r="AN4" s="15" t="s">
        <v>347</v>
      </c>
      <c r="AO4" s="15" t="s">
        <v>348</v>
      </c>
      <c r="AP4" s="17" t="s">
        <v>349</v>
      </c>
      <c r="AQ4" s="15" t="s">
        <v>339</v>
      </c>
      <c r="AR4" s="15" t="s">
        <v>340</v>
      </c>
      <c r="AS4" s="15" t="s">
        <v>341</v>
      </c>
      <c r="AT4" s="15" t="s">
        <v>342</v>
      </c>
      <c r="AU4" s="15" t="s">
        <v>343</v>
      </c>
      <c r="AV4" s="15" t="s">
        <v>344</v>
      </c>
      <c r="AW4" s="15" t="s">
        <v>345</v>
      </c>
      <c r="AX4" s="15" t="s">
        <v>346</v>
      </c>
      <c r="AY4" s="15" t="s">
        <v>347</v>
      </c>
      <c r="AZ4" s="15" t="s">
        <v>348</v>
      </c>
      <c r="BA4" s="15" t="s">
        <v>349</v>
      </c>
      <c r="BB4" s="13" t="s">
        <v>327</v>
      </c>
      <c r="BC4" s="12" t="s">
        <v>474</v>
      </c>
      <c r="BD4" s="12" t="s">
        <v>328</v>
      </c>
      <c r="BE4" s="12" t="s">
        <v>329</v>
      </c>
      <c r="BF4" s="12" t="s">
        <v>330</v>
      </c>
      <c r="BG4" s="12" t="s">
        <v>331</v>
      </c>
      <c r="BH4" s="12" t="s">
        <v>332</v>
      </c>
      <c r="BI4" s="12" t="s">
        <v>333</v>
      </c>
      <c r="BJ4" s="12" t="s">
        <v>334</v>
      </c>
      <c r="BK4" s="12" t="s">
        <v>335</v>
      </c>
      <c r="BL4" s="12" t="s">
        <v>336</v>
      </c>
      <c r="BM4" s="13"/>
      <c r="BN4" s="12" t="s">
        <v>314</v>
      </c>
      <c r="BO4" s="12" t="s">
        <v>315</v>
      </c>
      <c r="BP4" s="12" t="s">
        <v>316</v>
      </c>
      <c r="BQ4" s="12" t="s">
        <v>316</v>
      </c>
      <c r="BR4" s="12" t="s">
        <v>317</v>
      </c>
      <c r="BS4" s="12" t="s">
        <v>317</v>
      </c>
      <c r="BT4" s="12" t="s">
        <v>318</v>
      </c>
      <c r="BU4" s="12" t="s">
        <v>318</v>
      </c>
      <c r="BV4" s="12" t="s">
        <v>321</v>
      </c>
      <c r="BW4" s="12" t="s">
        <v>321</v>
      </c>
      <c r="BX4" s="12" t="s">
        <v>322</v>
      </c>
      <c r="BY4" s="12" t="s">
        <v>322</v>
      </c>
      <c r="BZ4" s="12" t="s">
        <v>323</v>
      </c>
      <c r="CA4" s="12" t="s">
        <v>323</v>
      </c>
      <c r="CB4" s="12" t="s">
        <v>324</v>
      </c>
      <c r="CC4" s="12" t="s">
        <v>324</v>
      </c>
      <c r="CD4" s="12" t="s">
        <v>319</v>
      </c>
      <c r="CE4" s="12" t="s">
        <v>319</v>
      </c>
      <c r="CF4" s="12" t="s">
        <v>320</v>
      </c>
      <c r="CG4" s="12" t="s">
        <v>320</v>
      </c>
      <c r="CH4" s="12" t="s">
        <v>325</v>
      </c>
      <c r="CI4" s="12" t="s">
        <v>325</v>
      </c>
      <c r="CJ4" s="12" t="s">
        <v>326</v>
      </c>
      <c r="CK4" s="12" t="s">
        <v>326</v>
      </c>
      <c r="CL4" s="12" t="s">
        <v>337</v>
      </c>
      <c r="CM4" s="12" t="s">
        <v>338</v>
      </c>
    </row>
    <row r="5" spans="1:91" x14ac:dyDescent="0.3">
      <c r="A5" t="s">
        <v>11</v>
      </c>
      <c r="B5" t="s">
        <v>195</v>
      </c>
      <c r="C5" t="s">
        <v>471</v>
      </c>
      <c r="D5" t="s">
        <v>492</v>
      </c>
      <c r="E5" t="s">
        <v>196</v>
      </c>
      <c r="F5" s="18">
        <f>ROUND(SUM(I5:Q5)/90*15,0)</f>
        <v>7</v>
      </c>
      <c r="G5" s="12">
        <f t="shared" ref="G5:G36" si="1">CL5*CM5</f>
        <v>15</v>
      </c>
      <c r="I5">
        <v>10</v>
      </c>
      <c r="J5">
        <v>9.375</v>
      </c>
      <c r="K5">
        <v>9.0625</v>
      </c>
      <c r="L5">
        <v>7.5</v>
      </c>
      <c r="M5">
        <v>6.5357142860000002</v>
      </c>
      <c r="N5">
        <v>2.75</v>
      </c>
      <c r="O5">
        <v>1</v>
      </c>
      <c r="P5">
        <v>-0.75</v>
      </c>
      <c r="Q5">
        <v>-0.75</v>
      </c>
      <c r="R5">
        <v>-0.75</v>
      </c>
      <c r="S5">
        <v>-0.75</v>
      </c>
      <c r="U5">
        <f t="shared" ref="U5:U36" si="2">AF5*0.75+BB5*0.25</f>
        <v>-0.75</v>
      </c>
      <c r="V5">
        <f t="shared" ref="V5:V36" si="3">AG5*0.75+BC5*0.25</f>
        <v>9.0625</v>
      </c>
      <c r="W5">
        <f t="shared" ref="W5:W36" si="4">AH5*0.75+BD5*0.25</f>
        <v>10</v>
      </c>
      <c r="X5">
        <f t="shared" ref="X5:X36" si="5">AI5*0.75+BE5*0.25</f>
        <v>1</v>
      </c>
      <c r="Y5">
        <f t="shared" ref="Y5:Y36" si="6">AJ5*0.75+BF5*0.25</f>
        <v>-0.75</v>
      </c>
      <c r="Z5">
        <f t="shared" ref="Z5:Z36" si="7">AK5*0.75+BG5*0.25</f>
        <v>-0.75</v>
      </c>
      <c r="AA5">
        <f t="shared" ref="AA5:AA36" si="8">AL5*0.75+BH5*0.25</f>
        <v>-0.75</v>
      </c>
      <c r="AB5">
        <f t="shared" ref="AB5:AB36" si="9">AM5*0.75+BI5*0.25</f>
        <v>2.75</v>
      </c>
      <c r="AC5">
        <f t="shared" ref="AC5:AC36" si="10">AN5*0.75+BJ5*0.25</f>
        <v>9.375</v>
      </c>
      <c r="AD5">
        <f t="shared" ref="AD5:AD36" si="11">AO5*0.75+BK5*0.25</f>
        <v>6.5357142857142856</v>
      </c>
      <c r="AE5">
        <f t="shared" ref="AE5:AE36" si="12">AP5*0.75+BL5*0.25</f>
        <v>7.5</v>
      </c>
      <c r="AF5" s="4">
        <f t="shared" ref="AF5:AF36" si="13">IF(AQ5="",-1, 10)</f>
        <v>-1</v>
      </c>
      <c r="AG5" s="1">
        <f t="shared" ref="AG5:AG36" si="14">IF(AR5="",-1, 10*(AR5-(AR$3-1))/(AR$2-(AR$3-1)))</f>
        <v>8.75</v>
      </c>
      <c r="AH5" s="1">
        <f t="shared" ref="AH5:AH36" si="15">IF(AS5="",-1, 10)</f>
        <v>10</v>
      </c>
      <c r="AI5" s="1">
        <f t="shared" ref="AI5:AI36" si="16">IF(AT5="",-1, 10*(AT5-(AT$3-1))/(AT$2-(AT$3-1)))</f>
        <v>-1</v>
      </c>
      <c r="AJ5" s="1">
        <f t="shared" ref="AJ5:AJ36" si="17">IF(AU5="",-1, 10)</f>
        <v>-1</v>
      </c>
      <c r="AK5" s="1">
        <f t="shared" ref="AK5:AK36" si="18">IF(AV5="",-1, 10*(AV5-(AV$3-1))/(AV$2-(AV$3-1)))</f>
        <v>-1</v>
      </c>
      <c r="AL5" s="1">
        <f t="shared" ref="AL5:AL36" si="19">IF(AW5="",-1, 10)</f>
        <v>-1</v>
      </c>
      <c r="AM5" s="1">
        <f t="shared" ref="AM5:AM36" si="20">IF(AX5="",-1, 10*(AX5-(AX$3-1))/(AX$2-(AX$3-1)))</f>
        <v>2</v>
      </c>
      <c r="AN5" s="1">
        <f t="shared" ref="AN5:AN36" si="21">IF(AY5="",-1, 10)</f>
        <v>10</v>
      </c>
      <c r="AO5" s="1">
        <f t="shared" ref="AO5:AO36" si="22">IF(AZ5="",-1, 10*(AZ5-(AZ$3-1))/(AZ$2-(AZ$3-1)))</f>
        <v>5.7142857142857144</v>
      </c>
      <c r="AP5" s="1">
        <f t="shared" ref="AP5:AP36" si="23">IF(BA5="",-1, 10)</f>
        <v>10</v>
      </c>
      <c r="AQ5" t="str">
        <f t="shared" ref="AQ5:AQ36" si="24">IF(COUNT(BN5), BN5, "")</f>
        <v/>
      </c>
      <c r="AR5">
        <f t="shared" ref="AR5:AR36" si="25">IF(COUNT(BP5:BQ5), SUM(BP5:BQ5), "")</f>
        <v>7</v>
      </c>
      <c r="AS5">
        <f t="shared" ref="AS5:AS36" si="26">IF(COUNT(BR5:BS5), SUM(BR5:BS5),"")</f>
        <v>7</v>
      </c>
      <c r="AT5" t="str">
        <f t="shared" ref="AT5:AT36" si="27">IF(COUNT(BT5:BU5),SUM(BT5:BU5),"")</f>
        <v/>
      </c>
      <c r="AU5" t="str">
        <f t="shared" ref="AU5:AU36" si="28">IF(COUNT(BV5:BW5), SUM(BV5:BW5), "")</f>
        <v/>
      </c>
      <c r="AV5" t="str">
        <f t="shared" ref="AV5:AV36" si="29">IF(COUNT(BX5:BY5), SUM(BX5:BY5), "")</f>
        <v/>
      </c>
      <c r="AW5" t="str">
        <f t="shared" ref="AW5:AW36" si="30">IF(COUNT(BZ5:CA5), SUM(BZ5:CA5), "")</f>
        <v/>
      </c>
      <c r="AX5">
        <f t="shared" ref="AX5:AX36" si="31">IF(COUNT(CB5:CC5), SUM(CB5:CC5), "")</f>
        <v>3</v>
      </c>
      <c r="AY5">
        <f t="shared" ref="AY5:AY36" si="32">IF(COUNT(CD5:CE5), SUM(CD5:CE5), "")</f>
        <v>6</v>
      </c>
      <c r="AZ5">
        <f t="shared" ref="AZ5:AZ36" si="33">IF(COUNT(CF5:CG5), SUM(CF5:CG5), "")</f>
        <v>4</v>
      </c>
      <c r="BA5">
        <f t="shared" ref="BA5:BA36" si="34">IF(COUNT(CH5:CI5), SUM(CH5:CI5), "")</f>
        <v>6</v>
      </c>
      <c r="BC5">
        <f>IF(ISNA(VLOOKUP(A5&amp;" "&amp;B5,'Domaci SPSS'!A:D,4,0)), 0, VLOOKUP(A5&amp;" "&amp;B5,'Domaci SPSS'!A:D,4,0))</f>
        <v>10</v>
      </c>
      <c r="BD5">
        <v>10</v>
      </c>
      <c r="BE5">
        <v>7</v>
      </c>
      <c r="BI5">
        <v>5</v>
      </c>
      <c r="BJ5">
        <v>7.5</v>
      </c>
      <c r="BK5">
        <v>9</v>
      </c>
      <c r="BQ5">
        <v>7</v>
      </c>
      <c r="BS5">
        <v>7</v>
      </c>
      <c r="CC5">
        <v>3</v>
      </c>
      <c r="CE5">
        <v>6</v>
      </c>
      <c r="CF5">
        <v>4</v>
      </c>
      <c r="CH5">
        <v>6</v>
      </c>
      <c r="CL5">
        <v>15</v>
      </c>
      <c r="CM5">
        <v>1</v>
      </c>
    </row>
    <row r="6" spans="1:91" x14ac:dyDescent="0.3">
      <c r="A6" t="s">
        <v>39</v>
      </c>
      <c r="B6" t="s">
        <v>212</v>
      </c>
      <c r="C6" t="s">
        <v>355</v>
      </c>
      <c r="D6" t="s">
        <v>739</v>
      </c>
      <c r="E6" t="s">
        <v>213</v>
      </c>
      <c r="F6" s="18">
        <f t="shared" ref="F6:F69" si="35">ROUND(SUM(I6:Q6)/90*15,0)</f>
        <v>10</v>
      </c>
      <c r="G6" s="12">
        <f t="shared" si="1"/>
        <v>6</v>
      </c>
      <c r="I6">
        <v>10</v>
      </c>
      <c r="J6">
        <v>9.25</v>
      </c>
      <c r="K6">
        <v>8.25</v>
      </c>
      <c r="L6">
        <v>8.125</v>
      </c>
      <c r="M6">
        <v>7.5</v>
      </c>
      <c r="N6">
        <v>5.875</v>
      </c>
      <c r="O6">
        <v>4.875</v>
      </c>
      <c r="P6">
        <v>4.2857142860000002</v>
      </c>
      <c r="Q6">
        <v>1.125</v>
      </c>
      <c r="R6">
        <v>-0.75</v>
      </c>
      <c r="S6">
        <v>-0.75</v>
      </c>
      <c r="U6">
        <f t="shared" si="2"/>
        <v>9.25</v>
      </c>
      <c r="V6">
        <f t="shared" si="3"/>
        <v>8.125</v>
      </c>
      <c r="W6">
        <f t="shared" si="4"/>
        <v>10</v>
      </c>
      <c r="X6">
        <f t="shared" si="5"/>
        <v>4.875</v>
      </c>
      <c r="Y6">
        <f t="shared" si="6"/>
        <v>8.25</v>
      </c>
      <c r="Z6">
        <f t="shared" si="7"/>
        <v>5.875</v>
      </c>
      <c r="AA6">
        <f t="shared" si="8"/>
        <v>7.5</v>
      </c>
      <c r="AB6">
        <f t="shared" si="9"/>
        <v>1.125</v>
      </c>
      <c r="AC6">
        <f t="shared" si="10"/>
        <v>-0.75</v>
      </c>
      <c r="AD6">
        <f t="shared" si="11"/>
        <v>4.2857142857142856</v>
      </c>
      <c r="AE6">
        <f t="shared" si="12"/>
        <v>-0.75</v>
      </c>
      <c r="AF6" s="4">
        <f t="shared" si="13"/>
        <v>10</v>
      </c>
      <c r="AG6" s="1">
        <f t="shared" si="14"/>
        <v>7.5</v>
      </c>
      <c r="AH6" s="1">
        <f t="shared" si="15"/>
        <v>10</v>
      </c>
      <c r="AI6" s="1">
        <f t="shared" si="16"/>
        <v>3.3333333333333335</v>
      </c>
      <c r="AJ6" s="1">
        <f t="shared" si="17"/>
        <v>10</v>
      </c>
      <c r="AK6" s="1">
        <f t="shared" si="18"/>
        <v>5</v>
      </c>
      <c r="AL6" s="1">
        <f t="shared" si="19"/>
        <v>10</v>
      </c>
      <c r="AM6" s="1">
        <f t="shared" si="20"/>
        <v>-1</v>
      </c>
      <c r="AN6" s="1">
        <f t="shared" si="21"/>
        <v>-1</v>
      </c>
      <c r="AO6" s="1">
        <f t="shared" si="22"/>
        <v>5.7142857142857144</v>
      </c>
      <c r="AP6" s="1">
        <f t="shared" si="23"/>
        <v>-1</v>
      </c>
      <c r="AQ6">
        <f t="shared" si="24"/>
        <v>1</v>
      </c>
      <c r="AR6">
        <f t="shared" si="25"/>
        <v>6</v>
      </c>
      <c r="AS6">
        <f t="shared" si="26"/>
        <v>5</v>
      </c>
      <c r="AT6">
        <f t="shared" si="27"/>
        <v>6</v>
      </c>
      <c r="AU6">
        <f t="shared" si="28"/>
        <v>5</v>
      </c>
      <c r="AV6">
        <f t="shared" si="29"/>
        <v>6</v>
      </c>
      <c r="AW6">
        <f t="shared" si="30"/>
        <v>6</v>
      </c>
      <c r="AX6" t="str">
        <f t="shared" si="31"/>
        <v/>
      </c>
      <c r="AY6" t="str">
        <f t="shared" si="32"/>
        <v/>
      </c>
      <c r="AZ6">
        <f t="shared" si="33"/>
        <v>4</v>
      </c>
      <c r="BA6" t="str">
        <f t="shared" si="34"/>
        <v/>
      </c>
      <c r="BB6" s="3">
        <v>7</v>
      </c>
      <c r="BC6">
        <f>IF(ISNA(VLOOKUP(A6&amp;" "&amp;B6,'Domaci SPSS'!A:D,4,0)), 0, VLOOKUP(A6&amp;" "&amp;B6,'Domaci SPSS'!A:D,4,0))</f>
        <v>10</v>
      </c>
      <c r="BD6">
        <v>10</v>
      </c>
      <c r="BE6">
        <v>9.5</v>
      </c>
      <c r="BF6">
        <v>3</v>
      </c>
      <c r="BG6">
        <v>8.5</v>
      </c>
      <c r="BI6">
        <v>7.5</v>
      </c>
      <c r="BN6">
        <v>1</v>
      </c>
      <c r="BQ6">
        <v>6</v>
      </c>
      <c r="BR6">
        <v>5</v>
      </c>
      <c r="BT6">
        <v>6</v>
      </c>
      <c r="BV6">
        <v>5</v>
      </c>
      <c r="BX6">
        <v>6</v>
      </c>
      <c r="BZ6">
        <v>6</v>
      </c>
      <c r="CG6">
        <v>4</v>
      </c>
      <c r="CL6">
        <v>6</v>
      </c>
      <c r="CM6">
        <v>1</v>
      </c>
    </row>
    <row r="7" spans="1:91" x14ac:dyDescent="0.3">
      <c r="A7" t="s">
        <v>11</v>
      </c>
      <c r="B7" t="s">
        <v>166</v>
      </c>
      <c r="C7" t="s">
        <v>449</v>
      </c>
      <c r="D7" t="s">
        <v>494</v>
      </c>
      <c r="E7" t="s">
        <v>167</v>
      </c>
      <c r="F7" s="18">
        <f t="shared" si="35"/>
        <v>2</v>
      </c>
      <c r="G7" s="12">
        <f t="shared" si="1"/>
        <v>0</v>
      </c>
      <c r="I7">
        <v>9.75</v>
      </c>
      <c r="J7">
        <v>1.75</v>
      </c>
      <c r="K7">
        <v>1.75</v>
      </c>
      <c r="L7">
        <v>0.75</v>
      </c>
      <c r="M7">
        <v>0.75</v>
      </c>
      <c r="N7">
        <v>0.5</v>
      </c>
      <c r="O7">
        <v>-0.25</v>
      </c>
      <c r="P7">
        <v>-0.5</v>
      </c>
      <c r="Q7">
        <v>-0.75</v>
      </c>
      <c r="R7">
        <v>-0.75</v>
      </c>
      <c r="S7">
        <v>-0.75</v>
      </c>
      <c r="U7">
        <f t="shared" si="2"/>
        <v>9.75</v>
      </c>
      <c r="V7">
        <f t="shared" si="3"/>
        <v>1.75</v>
      </c>
      <c r="W7">
        <f t="shared" si="4"/>
        <v>1.75</v>
      </c>
      <c r="X7">
        <f t="shared" si="5"/>
        <v>-0.5</v>
      </c>
      <c r="Y7">
        <f t="shared" si="6"/>
        <v>-0.75</v>
      </c>
      <c r="Z7">
        <f t="shared" si="7"/>
        <v>-0.75</v>
      </c>
      <c r="AA7">
        <f t="shared" si="8"/>
        <v>0.75</v>
      </c>
      <c r="AB7">
        <f t="shared" si="9"/>
        <v>0.5</v>
      </c>
      <c r="AC7">
        <f t="shared" si="10"/>
        <v>0.75</v>
      </c>
      <c r="AD7">
        <f t="shared" si="11"/>
        <v>-0.25</v>
      </c>
      <c r="AE7">
        <f t="shared" si="12"/>
        <v>-0.75</v>
      </c>
      <c r="AF7" s="4">
        <f t="shared" si="13"/>
        <v>10</v>
      </c>
      <c r="AG7" s="1">
        <f t="shared" si="14"/>
        <v>-1</v>
      </c>
      <c r="AH7" s="1">
        <f t="shared" si="15"/>
        <v>-1</v>
      </c>
      <c r="AI7" s="1">
        <f t="shared" si="16"/>
        <v>-1</v>
      </c>
      <c r="AJ7" s="1">
        <f t="shared" si="17"/>
        <v>-1</v>
      </c>
      <c r="AK7" s="1">
        <f t="shared" si="18"/>
        <v>-1</v>
      </c>
      <c r="AL7" s="1">
        <f t="shared" si="19"/>
        <v>-1</v>
      </c>
      <c r="AM7" s="1">
        <f t="shared" si="20"/>
        <v>-1</v>
      </c>
      <c r="AN7" s="1">
        <f t="shared" si="21"/>
        <v>-1</v>
      </c>
      <c r="AO7" s="1">
        <f t="shared" si="22"/>
        <v>-1</v>
      </c>
      <c r="AP7" s="1">
        <f t="shared" si="23"/>
        <v>-1</v>
      </c>
      <c r="AQ7">
        <f t="shared" si="24"/>
        <v>3</v>
      </c>
      <c r="AR7" t="str">
        <f t="shared" si="25"/>
        <v/>
      </c>
      <c r="AS7" t="str">
        <f t="shared" si="26"/>
        <v/>
      </c>
      <c r="AT7" t="str">
        <f t="shared" si="27"/>
        <v/>
      </c>
      <c r="AU7" t="str">
        <f t="shared" si="28"/>
        <v/>
      </c>
      <c r="AV7" t="str">
        <f t="shared" si="29"/>
        <v/>
      </c>
      <c r="AW7" t="str">
        <f t="shared" si="30"/>
        <v/>
      </c>
      <c r="AX7" t="str">
        <f t="shared" si="31"/>
        <v/>
      </c>
      <c r="AY7" t="str">
        <f t="shared" si="32"/>
        <v/>
      </c>
      <c r="AZ7" t="str">
        <f t="shared" si="33"/>
        <v/>
      </c>
      <c r="BA7" t="str">
        <f t="shared" si="34"/>
        <v/>
      </c>
      <c r="BB7" s="3">
        <v>9</v>
      </c>
      <c r="BC7">
        <f>IF(ISNA(VLOOKUP(A7&amp;" "&amp;B7,'Domaci SPSS'!A:D,4,0)), 0, VLOOKUP(A7&amp;" "&amp;B7,'Domaci SPSS'!A:D,4,0))</f>
        <v>10</v>
      </c>
      <c r="BD7">
        <v>10</v>
      </c>
      <c r="BE7">
        <v>1</v>
      </c>
      <c r="BH7">
        <v>6</v>
      </c>
      <c r="BI7">
        <v>5</v>
      </c>
      <c r="BJ7">
        <v>6</v>
      </c>
      <c r="BK7">
        <v>2</v>
      </c>
      <c r="BN7">
        <v>3</v>
      </c>
      <c r="CM7">
        <v>0</v>
      </c>
    </row>
    <row r="8" spans="1:91" x14ac:dyDescent="0.3">
      <c r="A8" t="s">
        <v>9</v>
      </c>
      <c r="B8" t="s">
        <v>100</v>
      </c>
      <c r="C8" t="s">
        <v>411</v>
      </c>
      <c r="D8" t="s">
        <v>496</v>
      </c>
      <c r="E8" t="s">
        <v>101</v>
      </c>
      <c r="F8" s="18">
        <f t="shared" si="35"/>
        <v>13</v>
      </c>
      <c r="G8" s="12">
        <f t="shared" si="1"/>
        <v>7</v>
      </c>
      <c r="I8">
        <v>10</v>
      </c>
      <c r="J8">
        <v>9.25</v>
      </c>
      <c r="K8">
        <v>9.0625</v>
      </c>
      <c r="L8">
        <v>9</v>
      </c>
      <c r="M8">
        <v>9</v>
      </c>
      <c r="N8">
        <v>8.5</v>
      </c>
      <c r="O8">
        <v>7.5</v>
      </c>
      <c r="P8">
        <v>7.5</v>
      </c>
      <c r="Q8">
        <v>7.5</v>
      </c>
      <c r="R8">
        <v>6.5</v>
      </c>
      <c r="S8">
        <v>5.25</v>
      </c>
      <c r="U8">
        <f t="shared" si="2"/>
        <v>9</v>
      </c>
      <c r="V8">
        <f t="shared" si="3"/>
        <v>9.0625</v>
      </c>
      <c r="W8">
        <f t="shared" si="4"/>
        <v>10</v>
      </c>
      <c r="X8">
        <f t="shared" si="5"/>
        <v>5.25</v>
      </c>
      <c r="Y8">
        <f t="shared" si="6"/>
        <v>8.5</v>
      </c>
      <c r="Z8">
        <f t="shared" si="7"/>
        <v>9</v>
      </c>
      <c r="AA8">
        <f t="shared" si="8"/>
        <v>7.5</v>
      </c>
      <c r="AB8">
        <f t="shared" si="9"/>
        <v>6.5</v>
      </c>
      <c r="AC8">
        <f t="shared" si="10"/>
        <v>7.5</v>
      </c>
      <c r="AD8">
        <f t="shared" si="11"/>
        <v>9.25</v>
      </c>
      <c r="AE8">
        <f t="shared" si="12"/>
        <v>7.5</v>
      </c>
      <c r="AF8" s="4">
        <f t="shared" si="13"/>
        <v>10</v>
      </c>
      <c r="AG8" s="1">
        <f t="shared" si="14"/>
        <v>8.75</v>
      </c>
      <c r="AH8" s="1">
        <f t="shared" si="15"/>
        <v>10</v>
      </c>
      <c r="AI8" s="1">
        <f t="shared" si="16"/>
        <v>5</v>
      </c>
      <c r="AJ8" s="1">
        <f t="shared" si="17"/>
        <v>10</v>
      </c>
      <c r="AK8" s="1">
        <f t="shared" si="18"/>
        <v>10</v>
      </c>
      <c r="AL8" s="1">
        <f t="shared" si="19"/>
        <v>10</v>
      </c>
      <c r="AM8" s="1">
        <f t="shared" si="20"/>
        <v>6</v>
      </c>
      <c r="AN8" s="1">
        <f t="shared" si="21"/>
        <v>10</v>
      </c>
      <c r="AO8" s="1">
        <f t="shared" si="22"/>
        <v>10</v>
      </c>
      <c r="AP8" s="1">
        <f t="shared" si="23"/>
        <v>10</v>
      </c>
      <c r="AQ8">
        <f t="shared" si="24"/>
        <v>2</v>
      </c>
      <c r="AR8">
        <f t="shared" si="25"/>
        <v>7</v>
      </c>
      <c r="AS8">
        <f t="shared" si="26"/>
        <v>7</v>
      </c>
      <c r="AT8">
        <f t="shared" si="27"/>
        <v>7</v>
      </c>
      <c r="AU8">
        <f t="shared" si="28"/>
        <v>4</v>
      </c>
      <c r="AV8">
        <f t="shared" si="29"/>
        <v>8</v>
      </c>
      <c r="AW8">
        <f t="shared" si="30"/>
        <v>6</v>
      </c>
      <c r="AX8">
        <f t="shared" si="31"/>
        <v>5</v>
      </c>
      <c r="AY8">
        <f t="shared" si="32"/>
        <v>7</v>
      </c>
      <c r="AZ8">
        <f t="shared" si="33"/>
        <v>7</v>
      </c>
      <c r="BA8">
        <f t="shared" si="34"/>
        <v>7</v>
      </c>
      <c r="BB8" s="3">
        <v>6</v>
      </c>
      <c r="BC8">
        <f>IF(ISNA(VLOOKUP(A8&amp;" "&amp;B8,'Domaci SPSS'!A:D,4,0)), 0, VLOOKUP(A8&amp;" "&amp;B8,'Domaci SPSS'!A:D,4,0))</f>
        <v>10</v>
      </c>
      <c r="BD8">
        <v>10</v>
      </c>
      <c r="BE8">
        <v>6</v>
      </c>
      <c r="BF8">
        <v>4</v>
      </c>
      <c r="BG8">
        <v>6</v>
      </c>
      <c r="BI8">
        <v>8</v>
      </c>
      <c r="BK8">
        <v>7</v>
      </c>
      <c r="BN8">
        <v>2</v>
      </c>
      <c r="BQ8">
        <v>7</v>
      </c>
      <c r="BS8">
        <v>7</v>
      </c>
      <c r="BU8">
        <v>7</v>
      </c>
      <c r="BW8">
        <v>4</v>
      </c>
      <c r="BY8">
        <v>8</v>
      </c>
      <c r="CA8">
        <v>6</v>
      </c>
      <c r="CC8">
        <v>5</v>
      </c>
      <c r="CE8">
        <v>7</v>
      </c>
      <c r="CF8">
        <v>7</v>
      </c>
      <c r="CH8">
        <v>7</v>
      </c>
      <c r="CL8">
        <v>7</v>
      </c>
      <c r="CM8">
        <v>1</v>
      </c>
    </row>
    <row r="9" spans="1:91" x14ac:dyDescent="0.3">
      <c r="A9" t="s">
        <v>40</v>
      </c>
      <c r="B9" t="s">
        <v>285</v>
      </c>
      <c r="C9" t="s">
        <v>410</v>
      </c>
      <c r="D9" t="s">
        <v>498</v>
      </c>
      <c r="E9" t="s">
        <v>286</v>
      </c>
      <c r="F9" s="18">
        <f t="shared" si="35"/>
        <v>13</v>
      </c>
      <c r="G9" s="12">
        <f t="shared" si="1"/>
        <v>15</v>
      </c>
      <c r="I9">
        <v>10</v>
      </c>
      <c r="J9">
        <v>9.75</v>
      </c>
      <c r="K9">
        <v>9.5</v>
      </c>
      <c r="L9">
        <v>9</v>
      </c>
      <c r="M9">
        <v>8.75</v>
      </c>
      <c r="N9">
        <v>8.75</v>
      </c>
      <c r="O9">
        <v>8.5</v>
      </c>
      <c r="P9">
        <v>8.125</v>
      </c>
      <c r="Q9">
        <v>7.5</v>
      </c>
      <c r="R9">
        <v>6</v>
      </c>
      <c r="S9">
        <v>1.5</v>
      </c>
      <c r="U9">
        <f t="shared" si="2"/>
        <v>9.75</v>
      </c>
      <c r="V9">
        <f t="shared" si="3"/>
        <v>8.125</v>
      </c>
      <c r="W9">
        <f t="shared" si="4"/>
        <v>10</v>
      </c>
      <c r="X9">
        <f t="shared" si="5"/>
        <v>1.5</v>
      </c>
      <c r="Y9">
        <f t="shared" si="6"/>
        <v>8.75</v>
      </c>
      <c r="Z9">
        <f t="shared" si="7"/>
        <v>8.5</v>
      </c>
      <c r="AA9">
        <f t="shared" si="8"/>
        <v>9</v>
      </c>
      <c r="AB9">
        <f t="shared" si="9"/>
        <v>6</v>
      </c>
      <c r="AC9">
        <f t="shared" si="10"/>
        <v>8.75</v>
      </c>
      <c r="AD9">
        <f t="shared" si="11"/>
        <v>9.5</v>
      </c>
      <c r="AE9">
        <f t="shared" si="12"/>
        <v>7.5</v>
      </c>
      <c r="AF9" s="4">
        <f t="shared" si="13"/>
        <v>10</v>
      </c>
      <c r="AG9" s="1">
        <f t="shared" si="14"/>
        <v>7.5</v>
      </c>
      <c r="AH9" s="1">
        <f t="shared" si="15"/>
        <v>10</v>
      </c>
      <c r="AI9" s="1">
        <f t="shared" si="16"/>
        <v>0</v>
      </c>
      <c r="AJ9" s="1">
        <f t="shared" si="17"/>
        <v>10</v>
      </c>
      <c r="AK9" s="1">
        <f t="shared" si="18"/>
        <v>10</v>
      </c>
      <c r="AL9" s="1">
        <f t="shared" si="19"/>
        <v>10</v>
      </c>
      <c r="AM9" s="1">
        <f t="shared" si="20"/>
        <v>8</v>
      </c>
      <c r="AN9" s="1">
        <f t="shared" si="21"/>
        <v>10</v>
      </c>
      <c r="AO9" s="1">
        <f t="shared" si="22"/>
        <v>10</v>
      </c>
      <c r="AP9" s="1">
        <f t="shared" si="23"/>
        <v>10</v>
      </c>
      <c r="AQ9">
        <f t="shared" si="24"/>
        <v>2</v>
      </c>
      <c r="AR9">
        <f t="shared" si="25"/>
        <v>6</v>
      </c>
      <c r="AS9">
        <f t="shared" si="26"/>
        <v>6</v>
      </c>
      <c r="AT9">
        <f t="shared" si="27"/>
        <v>4</v>
      </c>
      <c r="AU9">
        <f t="shared" si="28"/>
        <v>7</v>
      </c>
      <c r="AV9">
        <f t="shared" si="29"/>
        <v>8</v>
      </c>
      <c r="AW9">
        <f t="shared" si="30"/>
        <v>6</v>
      </c>
      <c r="AX9">
        <f t="shared" si="31"/>
        <v>6</v>
      </c>
      <c r="AY9">
        <f t="shared" si="32"/>
        <v>7</v>
      </c>
      <c r="AZ9">
        <f t="shared" si="33"/>
        <v>7</v>
      </c>
      <c r="BA9">
        <f t="shared" si="34"/>
        <v>7</v>
      </c>
      <c r="BB9" s="3">
        <v>9</v>
      </c>
      <c r="BC9">
        <f>IF(ISNA(VLOOKUP(A9&amp;" "&amp;B9,'Domaci SPSS'!A:D,4,0)), 0, VLOOKUP(A9&amp;" "&amp;B9,'Domaci SPSS'!A:D,4,0))</f>
        <v>10</v>
      </c>
      <c r="BD9">
        <v>10</v>
      </c>
      <c r="BE9">
        <v>6</v>
      </c>
      <c r="BF9">
        <v>5</v>
      </c>
      <c r="BG9">
        <v>4</v>
      </c>
      <c r="BH9">
        <v>6</v>
      </c>
      <c r="BJ9">
        <v>5</v>
      </c>
      <c r="BK9">
        <v>8</v>
      </c>
      <c r="BN9">
        <v>2</v>
      </c>
      <c r="BQ9">
        <v>6</v>
      </c>
      <c r="BS9">
        <v>6</v>
      </c>
      <c r="BU9">
        <v>4</v>
      </c>
      <c r="BW9">
        <v>7</v>
      </c>
      <c r="BY9">
        <v>8</v>
      </c>
      <c r="CA9">
        <v>6</v>
      </c>
      <c r="CC9">
        <v>6</v>
      </c>
      <c r="CE9">
        <v>7</v>
      </c>
      <c r="CF9">
        <v>7</v>
      </c>
      <c r="CH9">
        <v>7</v>
      </c>
      <c r="CL9">
        <v>15</v>
      </c>
      <c r="CM9">
        <v>1</v>
      </c>
    </row>
    <row r="10" spans="1:91" x14ac:dyDescent="0.3">
      <c r="A10" t="s">
        <v>59</v>
      </c>
      <c r="B10" t="s">
        <v>162</v>
      </c>
      <c r="C10" t="s">
        <v>373</v>
      </c>
      <c r="D10" t="s">
        <v>500</v>
      </c>
      <c r="E10" t="s">
        <v>163</v>
      </c>
      <c r="F10" s="18">
        <f t="shared" si="35"/>
        <v>15</v>
      </c>
      <c r="G10" s="12">
        <f t="shared" si="1"/>
        <v>15</v>
      </c>
      <c r="I10">
        <v>10</v>
      </c>
      <c r="J10">
        <v>10</v>
      </c>
      <c r="K10">
        <v>10</v>
      </c>
      <c r="L10">
        <v>10</v>
      </c>
      <c r="M10">
        <v>9.875</v>
      </c>
      <c r="N10">
        <v>9.875</v>
      </c>
      <c r="O10">
        <v>9.75</v>
      </c>
      <c r="P10">
        <v>9.5</v>
      </c>
      <c r="Q10">
        <v>9</v>
      </c>
      <c r="R10">
        <v>9</v>
      </c>
      <c r="S10">
        <v>3.875</v>
      </c>
      <c r="U10">
        <f t="shared" si="2"/>
        <v>9</v>
      </c>
      <c r="V10">
        <f t="shared" si="3"/>
        <v>10</v>
      </c>
      <c r="W10">
        <f t="shared" si="4"/>
        <v>10</v>
      </c>
      <c r="X10">
        <f t="shared" si="5"/>
        <v>10</v>
      </c>
      <c r="Y10">
        <f t="shared" si="6"/>
        <v>9</v>
      </c>
      <c r="Z10">
        <f t="shared" si="7"/>
        <v>3.875</v>
      </c>
      <c r="AA10">
        <f t="shared" si="8"/>
        <v>9.5</v>
      </c>
      <c r="AB10">
        <f t="shared" si="9"/>
        <v>9.875</v>
      </c>
      <c r="AC10">
        <f t="shared" si="10"/>
        <v>9.75</v>
      </c>
      <c r="AD10">
        <f t="shared" si="11"/>
        <v>10</v>
      </c>
      <c r="AE10">
        <f t="shared" si="12"/>
        <v>9.875</v>
      </c>
      <c r="AF10" s="4">
        <f t="shared" si="13"/>
        <v>10</v>
      </c>
      <c r="AG10" s="1">
        <f t="shared" si="14"/>
        <v>10</v>
      </c>
      <c r="AH10" s="1">
        <f t="shared" si="15"/>
        <v>10</v>
      </c>
      <c r="AI10" s="1">
        <f t="shared" si="16"/>
        <v>10</v>
      </c>
      <c r="AJ10" s="1">
        <f t="shared" si="17"/>
        <v>10</v>
      </c>
      <c r="AK10" s="1">
        <f t="shared" si="18"/>
        <v>2.5</v>
      </c>
      <c r="AL10" s="1">
        <f t="shared" si="19"/>
        <v>10</v>
      </c>
      <c r="AM10" s="1">
        <f t="shared" si="20"/>
        <v>10</v>
      </c>
      <c r="AN10" s="1">
        <f t="shared" si="21"/>
        <v>10</v>
      </c>
      <c r="AO10" s="1">
        <f t="shared" si="22"/>
        <v>10</v>
      </c>
      <c r="AP10" s="1">
        <f t="shared" si="23"/>
        <v>10</v>
      </c>
      <c r="AQ10">
        <f t="shared" si="24"/>
        <v>2</v>
      </c>
      <c r="AR10">
        <f t="shared" si="25"/>
        <v>8</v>
      </c>
      <c r="AS10">
        <f t="shared" si="26"/>
        <v>8</v>
      </c>
      <c r="AT10">
        <f t="shared" si="27"/>
        <v>10</v>
      </c>
      <c r="AU10">
        <f t="shared" si="28"/>
        <v>4</v>
      </c>
      <c r="AV10">
        <f t="shared" si="29"/>
        <v>5</v>
      </c>
      <c r="AW10">
        <f t="shared" si="30"/>
        <v>6</v>
      </c>
      <c r="AX10">
        <f t="shared" si="31"/>
        <v>7</v>
      </c>
      <c r="AY10">
        <f t="shared" si="32"/>
        <v>4</v>
      </c>
      <c r="AZ10">
        <f t="shared" si="33"/>
        <v>7</v>
      </c>
      <c r="BA10">
        <f t="shared" si="34"/>
        <v>5</v>
      </c>
      <c r="BB10" s="3">
        <v>6</v>
      </c>
      <c r="BC10">
        <f>IF(ISNA(VLOOKUP(A10&amp;" "&amp;B10,'Domaci SPSS'!A:D,4,0)), 0, VLOOKUP(A10&amp;" "&amp;B10,'Domaci SPSS'!A:D,4,0))</f>
        <v>10</v>
      </c>
      <c r="BD10">
        <v>10</v>
      </c>
      <c r="BE10">
        <v>10</v>
      </c>
      <c r="BF10">
        <v>6</v>
      </c>
      <c r="BG10">
        <v>8</v>
      </c>
      <c r="BH10">
        <v>8</v>
      </c>
      <c r="BI10">
        <v>9.5</v>
      </c>
      <c r="BJ10">
        <v>9</v>
      </c>
      <c r="BK10">
        <v>10</v>
      </c>
      <c r="BL10">
        <v>9.5</v>
      </c>
      <c r="BN10">
        <v>2</v>
      </c>
      <c r="BQ10">
        <v>8</v>
      </c>
      <c r="BS10">
        <v>8</v>
      </c>
      <c r="BU10">
        <v>10</v>
      </c>
      <c r="BW10">
        <v>4</v>
      </c>
      <c r="BY10">
        <v>5</v>
      </c>
      <c r="CA10">
        <v>6</v>
      </c>
      <c r="CC10">
        <v>7</v>
      </c>
      <c r="CE10">
        <v>4</v>
      </c>
      <c r="CF10">
        <v>7</v>
      </c>
      <c r="CH10">
        <v>5</v>
      </c>
      <c r="CL10">
        <v>15</v>
      </c>
      <c r="CM10">
        <v>1</v>
      </c>
    </row>
    <row r="11" spans="1:91" x14ac:dyDescent="0.3">
      <c r="A11" t="s">
        <v>37</v>
      </c>
      <c r="B11" t="s">
        <v>164</v>
      </c>
      <c r="C11" t="s">
        <v>427</v>
      </c>
      <c r="D11" t="s">
        <v>502</v>
      </c>
      <c r="E11" t="s">
        <v>165</v>
      </c>
      <c r="F11" s="18">
        <f t="shared" si="35"/>
        <v>15</v>
      </c>
      <c r="G11" s="12">
        <f t="shared" si="1"/>
        <v>15</v>
      </c>
      <c r="I11">
        <v>10</v>
      </c>
      <c r="J11">
        <v>10</v>
      </c>
      <c r="K11">
        <v>10</v>
      </c>
      <c r="L11">
        <v>10</v>
      </c>
      <c r="M11">
        <v>10</v>
      </c>
      <c r="N11">
        <v>10</v>
      </c>
      <c r="O11">
        <v>10</v>
      </c>
      <c r="P11">
        <v>9.75</v>
      </c>
      <c r="Q11">
        <v>9.25</v>
      </c>
      <c r="R11">
        <v>8.375</v>
      </c>
      <c r="S11">
        <v>-0.75</v>
      </c>
      <c r="U11">
        <f t="shared" si="2"/>
        <v>9.75</v>
      </c>
      <c r="V11">
        <f t="shared" si="3"/>
        <v>10</v>
      </c>
      <c r="W11">
        <f t="shared" si="4"/>
        <v>10</v>
      </c>
      <c r="X11">
        <f t="shared" si="5"/>
        <v>10</v>
      </c>
      <c r="Y11">
        <f t="shared" si="6"/>
        <v>10</v>
      </c>
      <c r="Z11">
        <f t="shared" si="7"/>
        <v>10</v>
      </c>
      <c r="AA11">
        <f t="shared" si="8"/>
        <v>9.25</v>
      </c>
      <c r="AB11">
        <f t="shared" si="9"/>
        <v>8.375</v>
      </c>
      <c r="AC11">
        <f t="shared" si="10"/>
        <v>-0.75</v>
      </c>
      <c r="AD11">
        <f t="shared" si="11"/>
        <v>10</v>
      </c>
      <c r="AE11">
        <f t="shared" si="12"/>
        <v>10</v>
      </c>
      <c r="AF11" s="4">
        <f t="shared" si="13"/>
        <v>10</v>
      </c>
      <c r="AG11" s="1">
        <f t="shared" si="14"/>
        <v>10</v>
      </c>
      <c r="AH11" s="1">
        <f t="shared" si="15"/>
        <v>10</v>
      </c>
      <c r="AI11" s="1">
        <f t="shared" si="16"/>
        <v>10</v>
      </c>
      <c r="AJ11" s="1">
        <f t="shared" si="17"/>
        <v>10</v>
      </c>
      <c r="AK11" s="1">
        <f t="shared" si="18"/>
        <v>10</v>
      </c>
      <c r="AL11" s="1">
        <f t="shared" si="19"/>
        <v>10</v>
      </c>
      <c r="AM11" s="1">
        <f t="shared" si="20"/>
        <v>8</v>
      </c>
      <c r="AN11" s="1">
        <f t="shared" si="21"/>
        <v>-1</v>
      </c>
      <c r="AO11" s="1">
        <f t="shared" si="22"/>
        <v>10</v>
      </c>
      <c r="AP11" s="1">
        <f t="shared" si="23"/>
        <v>10</v>
      </c>
      <c r="AQ11">
        <f t="shared" si="24"/>
        <v>3</v>
      </c>
      <c r="AR11">
        <f t="shared" si="25"/>
        <v>8</v>
      </c>
      <c r="AS11">
        <f t="shared" si="26"/>
        <v>7</v>
      </c>
      <c r="AT11">
        <f t="shared" si="27"/>
        <v>10</v>
      </c>
      <c r="AU11">
        <f t="shared" si="28"/>
        <v>7</v>
      </c>
      <c r="AV11">
        <f t="shared" si="29"/>
        <v>8</v>
      </c>
      <c r="AW11">
        <f t="shared" si="30"/>
        <v>6</v>
      </c>
      <c r="AX11">
        <f t="shared" si="31"/>
        <v>6</v>
      </c>
      <c r="AY11" t="str">
        <f t="shared" si="32"/>
        <v/>
      </c>
      <c r="AZ11">
        <f t="shared" si="33"/>
        <v>7</v>
      </c>
      <c r="BA11">
        <f t="shared" si="34"/>
        <v>7</v>
      </c>
      <c r="BB11" s="3">
        <v>9</v>
      </c>
      <c r="BC11">
        <f>IF(ISNA(VLOOKUP(A11&amp;" "&amp;B11,'Domaci SPSS'!A:D,4,0)), 0, VLOOKUP(A11&amp;" "&amp;B11,'Domaci SPSS'!A:D,4,0))</f>
        <v>10</v>
      </c>
      <c r="BD11">
        <v>10</v>
      </c>
      <c r="BE11">
        <v>10</v>
      </c>
      <c r="BF11">
        <v>10</v>
      </c>
      <c r="BG11">
        <v>10</v>
      </c>
      <c r="BH11">
        <v>7</v>
      </c>
      <c r="BI11">
        <v>9.5</v>
      </c>
      <c r="BK11">
        <v>10</v>
      </c>
      <c r="BL11">
        <v>10</v>
      </c>
      <c r="BN11">
        <v>3</v>
      </c>
      <c r="BQ11">
        <v>8</v>
      </c>
      <c r="BS11">
        <v>7</v>
      </c>
      <c r="BU11">
        <v>10</v>
      </c>
      <c r="BW11">
        <v>7</v>
      </c>
      <c r="BY11">
        <v>8</v>
      </c>
      <c r="CA11">
        <v>6</v>
      </c>
      <c r="CC11">
        <v>6</v>
      </c>
      <c r="CF11">
        <v>7</v>
      </c>
      <c r="CH11">
        <v>7</v>
      </c>
      <c r="CL11">
        <v>15</v>
      </c>
      <c r="CM11">
        <v>1</v>
      </c>
    </row>
    <row r="12" spans="1:91" x14ac:dyDescent="0.3">
      <c r="A12" t="s">
        <v>21</v>
      </c>
      <c r="B12" t="s">
        <v>124</v>
      </c>
      <c r="C12" t="s">
        <v>426</v>
      </c>
      <c r="D12" t="s">
        <v>504</v>
      </c>
      <c r="E12" t="s">
        <v>125</v>
      </c>
      <c r="F12" s="18">
        <f t="shared" si="35"/>
        <v>14</v>
      </c>
      <c r="G12" s="12">
        <f t="shared" si="1"/>
        <v>0</v>
      </c>
      <c r="I12">
        <v>10</v>
      </c>
      <c r="J12">
        <v>10</v>
      </c>
      <c r="K12">
        <v>9.75</v>
      </c>
      <c r="L12">
        <v>9.75</v>
      </c>
      <c r="M12">
        <v>9.5</v>
      </c>
      <c r="N12">
        <v>9.5</v>
      </c>
      <c r="O12">
        <v>9.0625</v>
      </c>
      <c r="P12">
        <v>8.75</v>
      </c>
      <c r="Q12">
        <v>6.75</v>
      </c>
      <c r="R12">
        <v>3.375</v>
      </c>
      <c r="S12">
        <v>-0.75</v>
      </c>
      <c r="U12">
        <f t="shared" si="2"/>
        <v>9.5</v>
      </c>
      <c r="V12">
        <f t="shared" si="3"/>
        <v>9.0625</v>
      </c>
      <c r="W12">
        <f t="shared" si="4"/>
        <v>10</v>
      </c>
      <c r="X12">
        <f t="shared" si="5"/>
        <v>9.75</v>
      </c>
      <c r="Y12">
        <f t="shared" si="6"/>
        <v>9.5</v>
      </c>
      <c r="Z12">
        <f t="shared" si="7"/>
        <v>3.375</v>
      </c>
      <c r="AA12">
        <f t="shared" si="8"/>
        <v>8.75</v>
      </c>
      <c r="AB12">
        <f t="shared" si="9"/>
        <v>6.75</v>
      </c>
      <c r="AC12">
        <f t="shared" si="10"/>
        <v>-0.75</v>
      </c>
      <c r="AD12">
        <f t="shared" si="11"/>
        <v>10</v>
      </c>
      <c r="AE12">
        <f t="shared" si="12"/>
        <v>9.75</v>
      </c>
      <c r="AF12" s="4">
        <f t="shared" si="13"/>
        <v>10</v>
      </c>
      <c r="AG12" s="1">
        <f t="shared" si="14"/>
        <v>8.75</v>
      </c>
      <c r="AH12" s="1">
        <f t="shared" si="15"/>
        <v>10</v>
      </c>
      <c r="AI12" s="1">
        <f t="shared" si="16"/>
        <v>10</v>
      </c>
      <c r="AJ12" s="1">
        <f t="shared" si="17"/>
        <v>10</v>
      </c>
      <c r="AK12" s="1">
        <f t="shared" si="18"/>
        <v>2.5</v>
      </c>
      <c r="AL12" s="1">
        <f t="shared" si="19"/>
        <v>10</v>
      </c>
      <c r="AM12" s="1">
        <f t="shared" si="20"/>
        <v>6</v>
      </c>
      <c r="AN12" s="1">
        <f t="shared" si="21"/>
        <v>-1</v>
      </c>
      <c r="AO12" s="1">
        <f t="shared" si="22"/>
        <v>10</v>
      </c>
      <c r="AP12" s="1">
        <f t="shared" si="23"/>
        <v>10</v>
      </c>
      <c r="AQ12">
        <f t="shared" si="24"/>
        <v>1</v>
      </c>
      <c r="AR12">
        <f t="shared" si="25"/>
        <v>7</v>
      </c>
      <c r="AS12">
        <f t="shared" si="26"/>
        <v>8</v>
      </c>
      <c r="AT12">
        <f t="shared" si="27"/>
        <v>10</v>
      </c>
      <c r="AU12">
        <f t="shared" si="28"/>
        <v>7</v>
      </c>
      <c r="AV12">
        <f t="shared" si="29"/>
        <v>5</v>
      </c>
      <c r="AW12">
        <f t="shared" si="30"/>
        <v>4</v>
      </c>
      <c r="AX12">
        <f t="shared" si="31"/>
        <v>5</v>
      </c>
      <c r="AY12" t="str">
        <f t="shared" si="32"/>
        <v/>
      </c>
      <c r="AZ12">
        <f t="shared" si="33"/>
        <v>7</v>
      </c>
      <c r="BA12">
        <f t="shared" si="34"/>
        <v>6</v>
      </c>
      <c r="BB12" s="3">
        <v>8</v>
      </c>
      <c r="BC12">
        <f>IF(ISNA(VLOOKUP(A12&amp;" "&amp;B12,'Domaci SPSS'!A:D,4,0)), 0, VLOOKUP(A12&amp;" "&amp;B12,'Domaci SPSS'!A:D,4,0))</f>
        <v>10</v>
      </c>
      <c r="BD12">
        <v>10</v>
      </c>
      <c r="BE12">
        <v>9</v>
      </c>
      <c r="BF12">
        <v>8</v>
      </c>
      <c r="BG12">
        <v>6</v>
      </c>
      <c r="BH12">
        <v>5</v>
      </c>
      <c r="BI12">
        <v>9</v>
      </c>
      <c r="BK12">
        <v>10</v>
      </c>
      <c r="BL12">
        <v>9</v>
      </c>
      <c r="BN12">
        <v>1</v>
      </c>
      <c r="BQ12">
        <v>7</v>
      </c>
      <c r="BS12">
        <v>8</v>
      </c>
      <c r="BU12">
        <v>10</v>
      </c>
      <c r="BW12">
        <v>7</v>
      </c>
      <c r="BY12">
        <v>5</v>
      </c>
      <c r="CA12">
        <v>4</v>
      </c>
      <c r="CC12">
        <v>5</v>
      </c>
      <c r="CF12">
        <v>7</v>
      </c>
      <c r="CH12">
        <v>6</v>
      </c>
      <c r="CL12">
        <v>0</v>
      </c>
      <c r="CM12">
        <v>1</v>
      </c>
    </row>
    <row r="13" spans="1:91" x14ac:dyDescent="0.3">
      <c r="A13" t="s">
        <v>15</v>
      </c>
      <c r="B13" t="s">
        <v>254</v>
      </c>
      <c r="C13" t="s">
        <v>400</v>
      </c>
      <c r="D13" t="s">
        <v>506</v>
      </c>
      <c r="E13" t="s">
        <v>255</v>
      </c>
      <c r="F13" s="18">
        <f t="shared" si="35"/>
        <v>13</v>
      </c>
      <c r="G13" s="12">
        <f t="shared" si="1"/>
        <v>15</v>
      </c>
      <c r="I13">
        <v>10</v>
      </c>
      <c r="J13">
        <v>9.75</v>
      </c>
      <c r="K13">
        <v>9.25</v>
      </c>
      <c r="L13">
        <v>9.25</v>
      </c>
      <c r="M13">
        <v>9</v>
      </c>
      <c r="N13">
        <v>9</v>
      </c>
      <c r="O13">
        <v>8.125</v>
      </c>
      <c r="P13">
        <v>7.5</v>
      </c>
      <c r="Q13">
        <v>7.5</v>
      </c>
      <c r="R13">
        <v>6.75</v>
      </c>
      <c r="S13">
        <v>1.75</v>
      </c>
      <c r="U13">
        <f t="shared" si="2"/>
        <v>9.25</v>
      </c>
      <c r="V13">
        <f t="shared" si="3"/>
        <v>8.125</v>
      </c>
      <c r="W13">
        <f t="shared" si="4"/>
        <v>10</v>
      </c>
      <c r="X13">
        <f t="shared" si="5"/>
        <v>6.75</v>
      </c>
      <c r="Y13">
        <f t="shared" si="6"/>
        <v>9</v>
      </c>
      <c r="Z13">
        <f t="shared" si="7"/>
        <v>9.25</v>
      </c>
      <c r="AA13">
        <f t="shared" si="8"/>
        <v>7.5</v>
      </c>
      <c r="AB13">
        <f t="shared" si="9"/>
        <v>7.5</v>
      </c>
      <c r="AC13">
        <f t="shared" si="10"/>
        <v>1.75</v>
      </c>
      <c r="AD13">
        <f t="shared" si="11"/>
        <v>9.75</v>
      </c>
      <c r="AE13">
        <f t="shared" si="12"/>
        <v>9</v>
      </c>
      <c r="AF13" s="4">
        <f t="shared" si="13"/>
        <v>10</v>
      </c>
      <c r="AG13" s="1">
        <f t="shared" si="14"/>
        <v>7.5</v>
      </c>
      <c r="AH13" s="1">
        <f t="shared" si="15"/>
        <v>10</v>
      </c>
      <c r="AI13" s="1">
        <f t="shared" si="16"/>
        <v>6.666666666666667</v>
      </c>
      <c r="AJ13" s="1">
        <f t="shared" si="17"/>
        <v>10</v>
      </c>
      <c r="AK13" s="1">
        <f t="shared" si="18"/>
        <v>10</v>
      </c>
      <c r="AL13" s="1">
        <f t="shared" si="19"/>
        <v>10</v>
      </c>
      <c r="AM13" s="1">
        <f t="shared" si="20"/>
        <v>8</v>
      </c>
      <c r="AN13" s="1">
        <f t="shared" si="21"/>
        <v>-1</v>
      </c>
      <c r="AO13" s="1">
        <f t="shared" si="22"/>
        <v>10</v>
      </c>
      <c r="AP13" s="1">
        <f t="shared" si="23"/>
        <v>10</v>
      </c>
      <c r="AQ13">
        <f t="shared" si="24"/>
        <v>2</v>
      </c>
      <c r="AR13">
        <f t="shared" si="25"/>
        <v>6</v>
      </c>
      <c r="AS13">
        <f t="shared" si="26"/>
        <v>8</v>
      </c>
      <c r="AT13">
        <f t="shared" si="27"/>
        <v>8</v>
      </c>
      <c r="AU13">
        <f t="shared" si="28"/>
        <v>5</v>
      </c>
      <c r="AV13">
        <f t="shared" si="29"/>
        <v>8</v>
      </c>
      <c r="AW13">
        <f t="shared" si="30"/>
        <v>6</v>
      </c>
      <c r="AX13">
        <f t="shared" si="31"/>
        <v>6</v>
      </c>
      <c r="AY13" t="str">
        <f t="shared" si="32"/>
        <v/>
      </c>
      <c r="AZ13">
        <f t="shared" si="33"/>
        <v>7</v>
      </c>
      <c r="BA13">
        <f t="shared" si="34"/>
        <v>7</v>
      </c>
      <c r="BB13" s="3">
        <v>7</v>
      </c>
      <c r="BC13">
        <f>IF(ISNA(VLOOKUP(A13&amp;" "&amp;B13,'Domaci SPSS'!A:D,4,0)), 0, VLOOKUP(A13&amp;" "&amp;B13,'Domaci SPSS'!A:D,4,0))</f>
        <v>10</v>
      </c>
      <c r="BD13">
        <v>10</v>
      </c>
      <c r="BE13">
        <v>7</v>
      </c>
      <c r="BF13">
        <v>6</v>
      </c>
      <c r="BG13">
        <v>7</v>
      </c>
      <c r="BI13">
        <v>6</v>
      </c>
      <c r="BJ13">
        <v>10</v>
      </c>
      <c r="BK13">
        <v>9</v>
      </c>
      <c r="BL13">
        <v>6</v>
      </c>
      <c r="BN13">
        <v>2</v>
      </c>
      <c r="BQ13">
        <v>6</v>
      </c>
      <c r="BS13">
        <v>8</v>
      </c>
      <c r="BU13">
        <v>8</v>
      </c>
      <c r="BW13">
        <v>5</v>
      </c>
      <c r="BY13">
        <v>8</v>
      </c>
      <c r="CA13">
        <v>6</v>
      </c>
      <c r="CC13">
        <v>6</v>
      </c>
      <c r="CF13">
        <v>7</v>
      </c>
      <c r="CH13">
        <v>7</v>
      </c>
      <c r="CL13">
        <v>15</v>
      </c>
      <c r="CM13">
        <v>1</v>
      </c>
    </row>
    <row r="14" spans="1:91" x14ac:dyDescent="0.3">
      <c r="A14" t="s">
        <v>72</v>
      </c>
      <c r="B14" t="s">
        <v>120</v>
      </c>
      <c r="C14" t="s">
        <v>430</v>
      </c>
      <c r="D14" t="s">
        <v>508</v>
      </c>
      <c r="E14" t="s">
        <v>121</v>
      </c>
      <c r="F14" s="18">
        <f t="shared" si="35"/>
        <v>15</v>
      </c>
      <c r="G14" s="12">
        <f t="shared" si="1"/>
        <v>15</v>
      </c>
      <c r="I14">
        <v>10</v>
      </c>
      <c r="J14">
        <v>10</v>
      </c>
      <c r="K14">
        <v>10</v>
      </c>
      <c r="L14">
        <v>9.75</v>
      </c>
      <c r="M14">
        <v>9.625</v>
      </c>
      <c r="N14">
        <v>9.625</v>
      </c>
      <c r="O14">
        <v>9.5</v>
      </c>
      <c r="P14">
        <v>9.5</v>
      </c>
      <c r="Q14">
        <v>9.5</v>
      </c>
      <c r="R14">
        <v>7.5</v>
      </c>
      <c r="S14">
        <v>4.375</v>
      </c>
      <c r="U14">
        <f t="shared" si="2"/>
        <v>9.5</v>
      </c>
      <c r="V14">
        <f t="shared" si="3"/>
        <v>10</v>
      </c>
      <c r="W14">
        <f t="shared" si="4"/>
        <v>10</v>
      </c>
      <c r="X14">
        <f t="shared" si="5"/>
        <v>9.5</v>
      </c>
      <c r="Y14">
        <f t="shared" si="6"/>
        <v>9.5</v>
      </c>
      <c r="Z14">
        <f t="shared" si="7"/>
        <v>4.375</v>
      </c>
      <c r="AA14">
        <f t="shared" si="8"/>
        <v>9.625</v>
      </c>
      <c r="AB14">
        <f t="shared" si="9"/>
        <v>9.625</v>
      </c>
      <c r="AC14">
        <f t="shared" si="10"/>
        <v>9.75</v>
      </c>
      <c r="AD14">
        <f t="shared" si="11"/>
        <v>10</v>
      </c>
      <c r="AE14">
        <f t="shared" si="12"/>
        <v>7.5</v>
      </c>
      <c r="AF14" s="4">
        <f t="shared" si="13"/>
        <v>10</v>
      </c>
      <c r="AG14" s="1">
        <f t="shared" si="14"/>
        <v>10</v>
      </c>
      <c r="AH14" s="1">
        <f t="shared" si="15"/>
        <v>10</v>
      </c>
      <c r="AI14" s="1">
        <f t="shared" si="16"/>
        <v>10</v>
      </c>
      <c r="AJ14" s="1">
        <f t="shared" si="17"/>
        <v>10</v>
      </c>
      <c r="AK14" s="1">
        <f t="shared" si="18"/>
        <v>2.5</v>
      </c>
      <c r="AL14" s="1">
        <f t="shared" si="19"/>
        <v>10</v>
      </c>
      <c r="AM14" s="1">
        <f t="shared" si="20"/>
        <v>10</v>
      </c>
      <c r="AN14" s="1">
        <f t="shared" si="21"/>
        <v>10</v>
      </c>
      <c r="AO14" s="1">
        <f t="shared" si="22"/>
        <v>10</v>
      </c>
      <c r="AP14" s="1">
        <f t="shared" si="23"/>
        <v>10</v>
      </c>
      <c r="AQ14">
        <f t="shared" si="24"/>
        <v>2</v>
      </c>
      <c r="AR14">
        <f t="shared" si="25"/>
        <v>8</v>
      </c>
      <c r="AS14">
        <f t="shared" si="26"/>
        <v>8</v>
      </c>
      <c r="AT14">
        <f t="shared" si="27"/>
        <v>10</v>
      </c>
      <c r="AU14">
        <f t="shared" si="28"/>
        <v>4</v>
      </c>
      <c r="AV14">
        <f t="shared" si="29"/>
        <v>5</v>
      </c>
      <c r="AW14">
        <f t="shared" si="30"/>
        <v>6</v>
      </c>
      <c r="AX14">
        <f t="shared" si="31"/>
        <v>7</v>
      </c>
      <c r="AY14">
        <f t="shared" si="32"/>
        <v>4</v>
      </c>
      <c r="AZ14">
        <f t="shared" si="33"/>
        <v>7</v>
      </c>
      <c r="BA14">
        <f t="shared" si="34"/>
        <v>3</v>
      </c>
      <c r="BB14" s="3">
        <v>8</v>
      </c>
      <c r="BC14">
        <f>IF(ISNA(VLOOKUP(A14&amp;" "&amp;B14,'Domaci SPSS'!A:D,4,0)), 0, VLOOKUP(A14&amp;" "&amp;B14,'Domaci SPSS'!A:D,4,0))</f>
        <v>10</v>
      </c>
      <c r="BD14">
        <v>10</v>
      </c>
      <c r="BE14">
        <v>8</v>
      </c>
      <c r="BF14">
        <v>8</v>
      </c>
      <c r="BG14">
        <v>10</v>
      </c>
      <c r="BH14">
        <v>8.5</v>
      </c>
      <c r="BI14">
        <v>8.5</v>
      </c>
      <c r="BJ14">
        <v>9</v>
      </c>
      <c r="BK14">
        <v>10</v>
      </c>
      <c r="BN14">
        <v>2</v>
      </c>
      <c r="BQ14">
        <v>8</v>
      </c>
      <c r="BS14">
        <v>8</v>
      </c>
      <c r="BU14">
        <v>10</v>
      </c>
      <c r="BW14">
        <v>4</v>
      </c>
      <c r="BY14">
        <v>5</v>
      </c>
      <c r="CA14">
        <v>6</v>
      </c>
      <c r="CC14">
        <v>7</v>
      </c>
      <c r="CE14">
        <v>4</v>
      </c>
      <c r="CF14">
        <v>7</v>
      </c>
      <c r="CH14">
        <v>3</v>
      </c>
      <c r="CL14">
        <v>15</v>
      </c>
      <c r="CM14">
        <v>1</v>
      </c>
    </row>
    <row r="15" spans="1:91" x14ac:dyDescent="0.3">
      <c r="A15" t="s">
        <v>177</v>
      </c>
      <c r="B15" t="s">
        <v>303</v>
      </c>
      <c r="C15" t="s">
        <v>447</v>
      </c>
      <c r="D15" t="s">
        <v>510</v>
      </c>
      <c r="E15" t="s">
        <v>304</v>
      </c>
      <c r="F15" s="18">
        <f t="shared" si="35"/>
        <v>15</v>
      </c>
      <c r="G15" s="12">
        <f t="shared" si="1"/>
        <v>13</v>
      </c>
      <c r="I15">
        <v>10</v>
      </c>
      <c r="J15">
        <v>10</v>
      </c>
      <c r="K15">
        <v>10</v>
      </c>
      <c r="L15">
        <v>10</v>
      </c>
      <c r="M15">
        <v>10</v>
      </c>
      <c r="N15">
        <v>10</v>
      </c>
      <c r="O15">
        <v>10</v>
      </c>
      <c r="P15">
        <v>9.75</v>
      </c>
      <c r="Q15">
        <v>9.625</v>
      </c>
      <c r="R15">
        <v>7.75</v>
      </c>
      <c r="S15">
        <v>7</v>
      </c>
      <c r="U15">
        <f t="shared" si="2"/>
        <v>10</v>
      </c>
      <c r="V15">
        <f t="shared" si="3"/>
        <v>10</v>
      </c>
      <c r="W15">
        <f t="shared" si="4"/>
        <v>10</v>
      </c>
      <c r="X15">
        <f t="shared" si="5"/>
        <v>10</v>
      </c>
      <c r="Y15">
        <f t="shared" si="6"/>
        <v>10</v>
      </c>
      <c r="Z15">
        <f t="shared" si="7"/>
        <v>7.75</v>
      </c>
      <c r="AA15">
        <f t="shared" si="8"/>
        <v>9.625</v>
      </c>
      <c r="AB15">
        <f t="shared" si="9"/>
        <v>7</v>
      </c>
      <c r="AC15">
        <f t="shared" si="10"/>
        <v>10</v>
      </c>
      <c r="AD15">
        <f t="shared" si="11"/>
        <v>10</v>
      </c>
      <c r="AE15">
        <f t="shared" si="12"/>
        <v>9.75</v>
      </c>
      <c r="AF15" s="4">
        <f t="shared" si="13"/>
        <v>10</v>
      </c>
      <c r="AG15" s="1">
        <f t="shared" si="14"/>
        <v>10</v>
      </c>
      <c r="AH15" s="1">
        <f t="shared" si="15"/>
        <v>10</v>
      </c>
      <c r="AI15" s="1">
        <f t="shared" si="16"/>
        <v>10</v>
      </c>
      <c r="AJ15" s="1">
        <f t="shared" si="17"/>
        <v>10</v>
      </c>
      <c r="AK15" s="1">
        <f t="shared" si="18"/>
        <v>7.5</v>
      </c>
      <c r="AL15" s="1">
        <f t="shared" si="19"/>
        <v>10</v>
      </c>
      <c r="AM15" s="1">
        <f t="shared" si="20"/>
        <v>6</v>
      </c>
      <c r="AN15" s="1">
        <f t="shared" si="21"/>
        <v>10</v>
      </c>
      <c r="AO15" s="1">
        <f t="shared" si="22"/>
        <v>10</v>
      </c>
      <c r="AP15" s="1">
        <f t="shared" si="23"/>
        <v>10</v>
      </c>
      <c r="AQ15">
        <f t="shared" si="24"/>
        <v>3</v>
      </c>
      <c r="AR15">
        <f t="shared" si="25"/>
        <v>8</v>
      </c>
      <c r="AS15">
        <f t="shared" si="26"/>
        <v>8</v>
      </c>
      <c r="AT15">
        <f t="shared" si="27"/>
        <v>10</v>
      </c>
      <c r="AU15">
        <f t="shared" si="28"/>
        <v>6</v>
      </c>
      <c r="AV15">
        <f t="shared" si="29"/>
        <v>7</v>
      </c>
      <c r="AW15">
        <f t="shared" si="30"/>
        <v>5</v>
      </c>
      <c r="AX15">
        <f t="shared" si="31"/>
        <v>5</v>
      </c>
      <c r="AY15">
        <f t="shared" si="32"/>
        <v>7</v>
      </c>
      <c r="AZ15">
        <f t="shared" si="33"/>
        <v>7</v>
      </c>
      <c r="BA15">
        <f t="shared" si="34"/>
        <v>7</v>
      </c>
      <c r="BB15" s="3">
        <v>10</v>
      </c>
      <c r="BC15">
        <f>IF(ISNA(VLOOKUP(A15&amp;" "&amp;B15,'Domaci SPSS'!A:D,4,0)), 0, VLOOKUP(A15&amp;" "&amp;B15,'Domaci SPSS'!A:D,4,0))</f>
        <v>10</v>
      </c>
      <c r="BD15">
        <v>10</v>
      </c>
      <c r="BE15">
        <v>10</v>
      </c>
      <c r="BF15">
        <v>10</v>
      </c>
      <c r="BG15">
        <v>8.5</v>
      </c>
      <c r="BH15">
        <v>8.5</v>
      </c>
      <c r="BI15">
        <v>10</v>
      </c>
      <c r="BJ15">
        <v>10</v>
      </c>
      <c r="BK15">
        <v>10</v>
      </c>
      <c r="BL15">
        <v>9</v>
      </c>
      <c r="BN15">
        <v>3</v>
      </c>
      <c r="BQ15">
        <v>8</v>
      </c>
      <c r="BS15">
        <v>8</v>
      </c>
      <c r="BU15">
        <v>10</v>
      </c>
      <c r="BW15">
        <v>6</v>
      </c>
      <c r="BY15">
        <v>7</v>
      </c>
      <c r="CA15">
        <v>5</v>
      </c>
      <c r="CC15">
        <v>5</v>
      </c>
      <c r="CE15">
        <v>7</v>
      </c>
      <c r="CF15">
        <v>7</v>
      </c>
      <c r="CH15">
        <v>7</v>
      </c>
      <c r="CL15">
        <v>13</v>
      </c>
      <c r="CM15">
        <v>1</v>
      </c>
    </row>
    <row r="16" spans="1:91" x14ac:dyDescent="0.3">
      <c r="A16" t="s">
        <v>114</v>
      </c>
      <c r="B16" t="s">
        <v>126</v>
      </c>
      <c r="C16" t="s">
        <v>448</v>
      </c>
      <c r="D16" t="s">
        <v>512</v>
      </c>
      <c r="E16" t="s">
        <v>127</v>
      </c>
      <c r="F16" s="18">
        <f t="shared" si="35"/>
        <v>14</v>
      </c>
      <c r="G16" s="12">
        <f t="shared" si="1"/>
        <v>15</v>
      </c>
      <c r="I16">
        <v>10</v>
      </c>
      <c r="J16">
        <v>10</v>
      </c>
      <c r="K16">
        <v>9.875</v>
      </c>
      <c r="L16">
        <v>9.75</v>
      </c>
      <c r="M16">
        <v>9.5</v>
      </c>
      <c r="N16">
        <v>9.25</v>
      </c>
      <c r="O16">
        <v>9.25</v>
      </c>
      <c r="P16">
        <v>9.0625</v>
      </c>
      <c r="Q16">
        <v>7.625</v>
      </c>
      <c r="R16">
        <v>7.5</v>
      </c>
      <c r="S16">
        <v>-0.75</v>
      </c>
      <c r="U16">
        <f t="shared" si="2"/>
        <v>10</v>
      </c>
      <c r="V16">
        <f t="shared" si="3"/>
        <v>9.0625</v>
      </c>
      <c r="W16">
        <f t="shared" si="4"/>
        <v>10</v>
      </c>
      <c r="X16">
        <f t="shared" si="5"/>
        <v>9.25</v>
      </c>
      <c r="Y16">
        <f t="shared" si="6"/>
        <v>9.5</v>
      </c>
      <c r="Z16">
        <f t="shared" si="7"/>
        <v>7.625</v>
      </c>
      <c r="AA16">
        <f t="shared" si="8"/>
        <v>9.25</v>
      </c>
      <c r="AB16">
        <f t="shared" si="9"/>
        <v>-0.75</v>
      </c>
      <c r="AC16">
        <f t="shared" si="10"/>
        <v>9.875</v>
      </c>
      <c r="AD16">
        <f t="shared" si="11"/>
        <v>9.75</v>
      </c>
      <c r="AE16">
        <f t="shared" si="12"/>
        <v>7.5</v>
      </c>
      <c r="AF16" s="4">
        <f t="shared" si="13"/>
        <v>10</v>
      </c>
      <c r="AG16" s="1">
        <f t="shared" si="14"/>
        <v>8.75</v>
      </c>
      <c r="AH16" s="1">
        <f t="shared" si="15"/>
        <v>10</v>
      </c>
      <c r="AI16" s="1">
        <f t="shared" si="16"/>
        <v>10</v>
      </c>
      <c r="AJ16" s="1">
        <f t="shared" si="17"/>
        <v>10</v>
      </c>
      <c r="AK16" s="1">
        <f t="shared" si="18"/>
        <v>7.5</v>
      </c>
      <c r="AL16" s="1">
        <f t="shared" si="19"/>
        <v>10</v>
      </c>
      <c r="AM16" s="1">
        <f t="shared" si="20"/>
        <v>-1</v>
      </c>
      <c r="AN16" s="1">
        <f t="shared" si="21"/>
        <v>10</v>
      </c>
      <c r="AO16" s="1">
        <f t="shared" si="22"/>
        <v>10</v>
      </c>
      <c r="AP16" s="1">
        <f t="shared" si="23"/>
        <v>10</v>
      </c>
      <c r="AQ16">
        <f t="shared" si="24"/>
        <v>2</v>
      </c>
      <c r="AR16">
        <f t="shared" si="25"/>
        <v>7</v>
      </c>
      <c r="AS16">
        <f t="shared" si="26"/>
        <v>6</v>
      </c>
      <c r="AT16">
        <f t="shared" si="27"/>
        <v>10</v>
      </c>
      <c r="AU16">
        <f t="shared" si="28"/>
        <v>6</v>
      </c>
      <c r="AV16">
        <f t="shared" si="29"/>
        <v>7</v>
      </c>
      <c r="AW16">
        <f t="shared" si="30"/>
        <v>6</v>
      </c>
      <c r="AX16" t="str">
        <f t="shared" si="31"/>
        <v/>
      </c>
      <c r="AY16">
        <f t="shared" si="32"/>
        <v>6</v>
      </c>
      <c r="AZ16">
        <f t="shared" si="33"/>
        <v>7</v>
      </c>
      <c r="BA16">
        <f t="shared" si="34"/>
        <v>7</v>
      </c>
      <c r="BB16" s="3">
        <v>10</v>
      </c>
      <c r="BC16">
        <f>IF(ISNA(VLOOKUP(A16&amp;" "&amp;B16,'Domaci SPSS'!A:D,4,0)), 0, VLOOKUP(A16&amp;" "&amp;B16,'Domaci SPSS'!A:D,4,0))</f>
        <v>10</v>
      </c>
      <c r="BD16">
        <v>10</v>
      </c>
      <c r="BE16">
        <v>7</v>
      </c>
      <c r="BF16">
        <v>8</v>
      </c>
      <c r="BG16">
        <v>8</v>
      </c>
      <c r="BH16">
        <v>7</v>
      </c>
      <c r="BJ16">
        <v>9.5</v>
      </c>
      <c r="BK16">
        <v>9</v>
      </c>
      <c r="BN16">
        <v>2</v>
      </c>
      <c r="BQ16">
        <v>7</v>
      </c>
      <c r="BS16">
        <v>6</v>
      </c>
      <c r="BU16">
        <v>10</v>
      </c>
      <c r="BW16">
        <v>6</v>
      </c>
      <c r="BY16">
        <v>7</v>
      </c>
      <c r="CA16">
        <v>6</v>
      </c>
      <c r="CE16">
        <v>6</v>
      </c>
      <c r="CF16">
        <v>7</v>
      </c>
      <c r="CH16">
        <v>7</v>
      </c>
      <c r="CL16">
        <v>15</v>
      </c>
      <c r="CM16">
        <v>1</v>
      </c>
    </row>
    <row r="17" spans="1:91" x14ac:dyDescent="0.3">
      <c r="A17" t="s">
        <v>105</v>
      </c>
      <c r="B17" t="s">
        <v>106</v>
      </c>
      <c r="C17" t="s">
        <v>413</v>
      </c>
      <c r="D17" t="s">
        <v>514</v>
      </c>
      <c r="E17" t="s">
        <v>107</v>
      </c>
      <c r="F17" s="18">
        <f t="shared" si="35"/>
        <v>15</v>
      </c>
      <c r="G17" s="12">
        <f t="shared" si="1"/>
        <v>15</v>
      </c>
      <c r="I17">
        <v>10</v>
      </c>
      <c r="J17">
        <v>10</v>
      </c>
      <c r="K17">
        <v>10</v>
      </c>
      <c r="L17">
        <v>10</v>
      </c>
      <c r="M17">
        <v>9.875</v>
      </c>
      <c r="N17">
        <v>9.875</v>
      </c>
      <c r="O17">
        <v>9.75</v>
      </c>
      <c r="P17">
        <v>9.75</v>
      </c>
      <c r="Q17">
        <v>9.625</v>
      </c>
      <c r="R17">
        <v>9.5</v>
      </c>
      <c r="S17">
        <v>9.25</v>
      </c>
      <c r="U17">
        <f t="shared" si="2"/>
        <v>10</v>
      </c>
      <c r="V17">
        <f t="shared" si="3"/>
        <v>9.5</v>
      </c>
      <c r="W17">
        <f t="shared" si="4"/>
        <v>10</v>
      </c>
      <c r="X17">
        <f t="shared" si="5"/>
        <v>9.25</v>
      </c>
      <c r="Y17">
        <f t="shared" si="6"/>
        <v>9.875</v>
      </c>
      <c r="Z17">
        <f t="shared" si="7"/>
        <v>10</v>
      </c>
      <c r="AA17">
        <f t="shared" si="8"/>
        <v>9.75</v>
      </c>
      <c r="AB17">
        <f t="shared" si="9"/>
        <v>9.625</v>
      </c>
      <c r="AC17">
        <f t="shared" si="10"/>
        <v>9.875</v>
      </c>
      <c r="AD17">
        <f t="shared" si="11"/>
        <v>9.75</v>
      </c>
      <c r="AE17">
        <f t="shared" si="12"/>
        <v>10</v>
      </c>
      <c r="AF17" s="4">
        <f t="shared" si="13"/>
        <v>10</v>
      </c>
      <c r="AG17" s="1">
        <f t="shared" si="14"/>
        <v>10</v>
      </c>
      <c r="AH17" s="1">
        <f t="shared" si="15"/>
        <v>10</v>
      </c>
      <c r="AI17" s="1">
        <f t="shared" si="16"/>
        <v>10</v>
      </c>
      <c r="AJ17" s="1">
        <f t="shared" si="17"/>
        <v>10</v>
      </c>
      <c r="AK17" s="1">
        <f t="shared" si="18"/>
        <v>10</v>
      </c>
      <c r="AL17" s="1">
        <f t="shared" si="19"/>
        <v>10</v>
      </c>
      <c r="AM17" s="1">
        <f t="shared" si="20"/>
        <v>10</v>
      </c>
      <c r="AN17" s="1">
        <f t="shared" si="21"/>
        <v>10</v>
      </c>
      <c r="AO17" s="1">
        <f t="shared" si="22"/>
        <v>10</v>
      </c>
      <c r="AP17" s="1">
        <f t="shared" si="23"/>
        <v>10</v>
      </c>
      <c r="AQ17">
        <f t="shared" si="24"/>
        <v>3</v>
      </c>
      <c r="AR17">
        <f t="shared" si="25"/>
        <v>8</v>
      </c>
      <c r="AS17">
        <f t="shared" si="26"/>
        <v>8</v>
      </c>
      <c r="AT17">
        <f t="shared" si="27"/>
        <v>10</v>
      </c>
      <c r="AU17">
        <f t="shared" si="28"/>
        <v>7</v>
      </c>
      <c r="AV17">
        <f t="shared" si="29"/>
        <v>8</v>
      </c>
      <c r="AW17">
        <f t="shared" si="30"/>
        <v>6</v>
      </c>
      <c r="AX17">
        <f t="shared" si="31"/>
        <v>7</v>
      </c>
      <c r="AY17">
        <f t="shared" si="32"/>
        <v>7</v>
      </c>
      <c r="AZ17">
        <f t="shared" si="33"/>
        <v>7</v>
      </c>
      <c r="BA17">
        <f t="shared" si="34"/>
        <v>7</v>
      </c>
      <c r="BB17" s="3">
        <v>10</v>
      </c>
      <c r="BC17">
        <f>IF(ISNA(VLOOKUP(A17&amp;" "&amp;B17,'Domaci SPSS'!A:D,4,0)), 0, VLOOKUP(A17&amp;" "&amp;B17,'Domaci SPSS'!A:D,4,0))</f>
        <v>8</v>
      </c>
      <c r="BD17">
        <v>10</v>
      </c>
      <c r="BE17">
        <v>7</v>
      </c>
      <c r="BF17">
        <v>9.5</v>
      </c>
      <c r="BG17">
        <v>10</v>
      </c>
      <c r="BH17">
        <v>9</v>
      </c>
      <c r="BI17">
        <v>8.5</v>
      </c>
      <c r="BJ17">
        <v>9.5</v>
      </c>
      <c r="BK17">
        <v>9</v>
      </c>
      <c r="BL17">
        <v>10</v>
      </c>
      <c r="BN17">
        <v>3</v>
      </c>
      <c r="BQ17">
        <v>8</v>
      </c>
      <c r="BS17">
        <v>8</v>
      </c>
      <c r="BU17">
        <v>10</v>
      </c>
      <c r="BW17">
        <v>7</v>
      </c>
      <c r="BY17">
        <v>8</v>
      </c>
      <c r="CA17">
        <v>6</v>
      </c>
      <c r="CC17">
        <v>7</v>
      </c>
      <c r="CE17">
        <v>7</v>
      </c>
      <c r="CF17">
        <v>7</v>
      </c>
      <c r="CH17">
        <v>7</v>
      </c>
      <c r="CL17">
        <v>15</v>
      </c>
      <c r="CM17">
        <v>1</v>
      </c>
    </row>
    <row r="18" spans="1:91" x14ac:dyDescent="0.3">
      <c r="A18" t="s">
        <v>119</v>
      </c>
      <c r="B18" t="s">
        <v>175</v>
      </c>
      <c r="C18" t="s">
        <v>359</v>
      </c>
      <c r="D18" t="s">
        <v>516</v>
      </c>
      <c r="E18" t="s">
        <v>176</v>
      </c>
      <c r="F18" s="18">
        <f t="shared" si="35"/>
        <v>14</v>
      </c>
      <c r="G18" s="12">
        <f t="shared" si="1"/>
        <v>15</v>
      </c>
      <c r="I18">
        <v>10</v>
      </c>
      <c r="J18">
        <v>10</v>
      </c>
      <c r="K18">
        <v>9.75</v>
      </c>
      <c r="L18">
        <v>9.5</v>
      </c>
      <c r="M18">
        <v>9.375</v>
      </c>
      <c r="N18">
        <v>9.25</v>
      </c>
      <c r="O18">
        <v>9.0625</v>
      </c>
      <c r="P18">
        <v>9</v>
      </c>
      <c r="Q18">
        <v>9</v>
      </c>
      <c r="R18">
        <v>8</v>
      </c>
      <c r="S18">
        <v>7.625</v>
      </c>
      <c r="U18">
        <f t="shared" si="2"/>
        <v>9.5</v>
      </c>
      <c r="V18">
        <f t="shared" si="3"/>
        <v>9.0625</v>
      </c>
      <c r="W18">
        <f t="shared" si="4"/>
        <v>10</v>
      </c>
      <c r="X18">
        <f t="shared" si="5"/>
        <v>9</v>
      </c>
      <c r="Y18">
        <f t="shared" si="6"/>
        <v>9</v>
      </c>
      <c r="Z18">
        <f t="shared" si="7"/>
        <v>7.625</v>
      </c>
      <c r="AA18">
        <f t="shared" si="8"/>
        <v>9.375</v>
      </c>
      <c r="AB18">
        <f t="shared" si="9"/>
        <v>8</v>
      </c>
      <c r="AC18">
        <f t="shared" si="10"/>
        <v>9.25</v>
      </c>
      <c r="AD18">
        <f t="shared" si="11"/>
        <v>10</v>
      </c>
      <c r="AE18">
        <f t="shared" si="12"/>
        <v>9.75</v>
      </c>
      <c r="AF18" s="4">
        <f t="shared" si="13"/>
        <v>10</v>
      </c>
      <c r="AG18" s="1">
        <f t="shared" si="14"/>
        <v>8.75</v>
      </c>
      <c r="AH18" s="1">
        <f t="shared" si="15"/>
        <v>10</v>
      </c>
      <c r="AI18" s="1">
        <f t="shared" si="16"/>
        <v>10</v>
      </c>
      <c r="AJ18" s="1">
        <f t="shared" si="17"/>
        <v>10</v>
      </c>
      <c r="AK18" s="1">
        <f t="shared" si="18"/>
        <v>7.5</v>
      </c>
      <c r="AL18" s="1">
        <f t="shared" si="19"/>
        <v>10</v>
      </c>
      <c r="AM18" s="1">
        <f t="shared" si="20"/>
        <v>8</v>
      </c>
      <c r="AN18" s="1">
        <f t="shared" si="21"/>
        <v>10</v>
      </c>
      <c r="AO18" s="1">
        <f t="shared" si="22"/>
        <v>10</v>
      </c>
      <c r="AP18" s="1">
        <f t="shared" si="23"/>
        <v>10</v>
      </c>
      <c r="AQ18">
        <f t="shared" si="24"/>
        <v>1</v>
      </c>
      <c r="AR18">
        <f t="shared" si="25"/>
        <v>7</v>
      </c>
      <c r="AS18">
        <f t="shared" si="26"/>
        <v>5</v>
      </c>
      <c r="AT18">
        <f t="shared" si="27"/>
        <v>10</v>
      </c>
      <c r="AU18">
        <f t="shared" si="28"/>
        <v>5</v>
      </c>
      <c r="AV18">
        <f t="shared" si="29"/>
        <v>7</v>
      </c>
      <c r="AW18">
        <f t="shared" si="30"/>
        <v>6</v>
      </c>
      <c r="AX18">
        <f t="shared" si="31"/>
        <v>6</v>
      </c>
      <c r="AY18">
        <f t="shared" si="32"/>
        <v>7</v>
      </c>
      <c r="AZ18">
        <f t="shared" si="33"/>
        <v>7</v>
      </c>
      <c r="BA18">
        <f t="shared" si="34"/>
        <v>6</v>
      </c>
      <c r="BB18" s="3">
        <v>8</v>
      </c>
      <c r="BC18">
        <f>IF(ISNA(VLOOKUP(A18&amp;" "&amp;B18,'Domaci SPSS'!A:D,4,0)), 0, VLOOKUP(A18&amp;" "&amp;B18,'Domaci SPSS'!A:D,4,0))</f>
        <v>10</v>
      </c>
      <c r="BD18">
        <v>10</v>
      </c>
      <c r="BE18">
        <v>6</v>
      </c>
      <c r="BF18">
        <v>6</v>
      </c>
      <c r="BG18">
        <v>8</v>
      </c>
      <c r="BH18">
        <v>7.5</v>
      </c>
      <c r="BI18">
        <v>8</v>
      </c>
      <c r="BJ18">
        <v>7</v>
      </c>
      <c r="BK18">
        <v>10</v>
      </c>
      <c r="BL18">
        <v>9</v>
      </c>
      <c r="BN18">
        <v>1</v>
      </c>
      <c r="BQ18">
        <v>7</v>
      </c>
      <c r="BS18">
        <v>5</v>
      </c>
      <c r="BU18">
        <v>10</v>
      </c>
      <c r="BW18">
        <v>5</v>
      </c>
      <c r="BY18">
        <v>7</v>
      </c>
      <c r="CA18">
        <v>6</v>
      </c>
      <c r="CC18">
        <v>6</v>
      </c>
      <c r="CE18">
        <v>7</v>
      </c>
      <c r="CF18">
        <v>7</v>
      </c>
      <c r="CH18">
        <v>6</v>
      </c>
      <c r="CL18">
        <v>15</v>
      </c>
      <c r="CM18">
        <v>1</v>
      </c>
    </row>
    <row r="19" spans="1:91" x14ac:dyDescent="0.3">
      <c r="A19" t="s">
        <v>99</v>
      </c>
      <c r="B19" t="s">
        <v>205</v>
      </c>
      <c r="C19" t="s">
        <v>446</v>
      </c>
      <c r="D19" t="s">
        <v>518</v>
      </c>
      <c r="E19" t="s">
        <v>206</v>
      </c>
      <c r="F19" s="18">
        <f t="shared" si="35"/>
        <v>14</v>
      </c>
      <c r="G19" s="12">
        <f t="shared" si="1"/>
        <v>15</v>
      </c>
      <c r="I19">
        <v>10</v>
      </c>
      <c r="J19">
        <v>10</v>
      </c>
      <c r="K19">
        <v>10</v>
      </c>
      <c r="L19">
        <v>10</v>
      </c>
      <c r="M19">
        <v>9.25</v>
      </c>
      <c r="N19">
        <v>9.25</v>
      </c>
      <c r="O19">
        <v>8.75</v>
      </c>
      <c r="P19">
        <v>7.5</v>
      </c>
      <c r="Q19">
        <v>7.375</v>
      </c>
      <c r="R19">
        <v>5.5</v>
      </c>
      <c r="S19">
        <v>1.75</v>
      </c>
      <c r="U19">
        <f t="shared" si="2"/>
        <v>9.25</v>
      </c>
      <c r="V19">
        <f t="shared" si="3"/>
        <v>10</v>
      </c>
      <c r="W19">
        <f t="shared" si="4"/>
        <v>10</v>
      </c>
      <c r="X19">
        <f t="shared" si="5"/>
        <v>7.5</v>
      </c>
      <c r="Y19">
        <f t="shared" si="6"/>
        <v>9.25</v>
      </c>
      <c r="Z19">
        <f t="shared" si="7"/>
        <v>7.375</v>
      </c>
      <c r="AA19">
        <f t="shared" si="8"/>
        <v>8.75</v>
      </c>
      <c r="AB19">
        <f t="shared" si="9"/>
        <v>5.5</v>
      </c>
      <c r="AC19">
        <f t="shared" si="10"/>
        <v>10</v>
      </c>
      <c r="AD19">
        <f t="shared" si="11"/>
        <v>10</v>
      </c>
      <c r="AE19">
        <f t="shared" si="12"/>
        <v>1.75</v>
      </c>
      <c r="AF19" s="4">
        <f t="shared" si="13"/>
        <v>10</v>
      </c>
      <c r="AG19" s="1">
        <f t="shared" si="14"/>
        <v>10</v>
      </c>
      <c r="AH19" s="1">
        <f t="shared" si="15"/>
        <v>10</v>
      </c>
      <c r="AI19" s="1">
        <f t="shared" si="16"/>
        <v>8.3333333333333339</v>
      </c>
      <c r="AJ19" s="1">
        <f t="shared" si="17"/>
        <v>10</v>
      </c>
      <c r="AK19" s="1">
        <f t="shared" si="18"/>
        <v>7.5</v>
      </c>
      <c r="AL19" s="1">
        <f t="shared" si="19"/>
        <v>10</v>
      </c>
      <c r="AM19" s="1">
        <f t="shared" si="20"/>
        <v>4</v>
      </c>
      <c r="AN19" s="1">
        <f t="shared" si="21"/>
        <v>10</v>
      </c>
      <c r="AO19" s="1">
        <f t="shared" si="22"/>
        <v>10</v>
      </c>
      <c r="AP19" s="1">
        <f t="shared" si="23"/>
        <v>-1</v>
      </c>
      <c r="AQ19">
        <f t="shared" si="24"/>
        <v>2</v>
      </c>
      <c r="AR19">
        <f t="shared" si="25"/>
        <v>8</v>
      </c>
      <c r="AS19">
        <f t="shared" si="26"/>
        <v>8</v>
      </c>
      <c r="AT19">
        <f t="shared" si="27"/>
        <v>9</v>
      </c>
      <c r="AU19">
        <f t="shared" si="28"/>
        <v>7</v>
      </c>
      <c r="AV19">
        <f t="shared" si="29"/>
        <v>7</v>
      </c>
      <c r="AW19">
        <f t="shared" si="30"/>
        <v>6</v>
      </c>
      <c r="AX19">
        <f t="shared" si="31"/>
        <v>4</v>
      </c>
      <c r="AY19">
        <f t="shared" si="32"/>
        <v>7</v>
      </c>
      <c r="AZ19">
        <f t="shared" si="33"/>
        <v>7</v>
      </c>
      <c r="BA19" t="str">
        <f t="shared" si="34"/>
        <v/>
      </c>
      <c r="BB19" s="3">
        <v>7</v>
      </c>
      <c r="BC19">
        <f>IF(ISNA(VLOOKUP(A19&amp;" "&amp;B19,'Domaci SPSS'!A:D,4,0)), 0, VLOOKUP(A19&amp;" "&amp;B19,'Domaci SPSS'!A:D,4,0))</f>
        <v>10</v>
      </c>
      <c r="BD19">
        <v>10</v>
      </c>
      <c r="BE19">
        <v>5</v>
      </c>
      <c r="BF19">
        <v>7</v>
      </c>
      <c r="BG19">
        <v>7</v>
      </c>
      <c r="BH19">
        <v>5</v>
      </c>
      <c r="BI19">
        <v>10</v>
      </c>
      <c r="BJ19">
        <v>10</v>
      </c>
      <c r="BK19">
        <v>10</v>
      </c>
      <c r="BL19">
        <v>10</v>
      </c>
      <c r="BN19">
        <v>2</v>
      </c>
      <c r="BQ19">
        <v>8</v>
      </c>
      <c r="BS19">
        <v>8</v>
      </c>
      <c r="BU19">
        <v>9</v>
      </c>
      <c r="BW19">
        <v>7</v>
      </c>
      <c r="BY19">
        <v>7</v>
      </c>
      <c r="CA19">
        <v>6</v>
      </c>
      <c r="CC19">
        <v>4</v>
      </c>
      <c r="CE19">
        <v>7</v>
      </c>
      <c r="CF19">
        <v>7</v>
      </c>
      <c r="CL19">
        <v>15</v>
      </c>
      <c r="CM19">
        <v>1</v>
      </c>
    </row>
    <row r="20" spans="1:91" x14ac:dyDescent="0.3">
      <c r="A20" t="s">
        <v>3</v>
      </c>
      <c r="B20" t="s">
        <v>4</v>
      </c>
      <c r="C20" t="s">
        <v>424</v>
      </c>
      <c r="D20" t="s">
        <v>520</v>
      </c>
      <c r="E20" t="s">
        <v>5</v>
      </c>
      <c r="F20" s="18">
        <f t="shared" si="35"/>
        <v>14</v>
      </c>
      <c r="G20" s="12">
        <f t="shared" si="1"/>
        <v>12</v>
      </c>
      <c r="I20">
        <v>10</v>
      </c>
      <c r="J20">
        <v>10</v>
      </c>
      <c r="K20">
        <v>10</v>
      </c>
      <c r="L20">
        <v>10</v>
      </c>
      <c r="M20">
        <v>10</v>
      </c>
      <c r="N20">
        <v>10</v>
      </c>
      <c r="O20">
        <v>10</v>
      </c>
      <c r="P20">
        <v>9</v>
      </c>
      <c r="Q20">
        <v>7.5</v>
      </c>
      <c r="R20">
        <v>7.5</v>
      </c>
      <c r="S20">
        <v>5.5</v>
      </c>
      <c r="U20">
        <f t="shared" si="2"/>
        <v>10</v>
      </c>
      <c r="V20">
        <f t="shared" si="3"/>
        <v>10</v>
      </c>
      <c r="W20">
        <f t="shared" si="4"/>
        <v>10</v>
      </c>
      <c r="X20">
        <f t="shared" si="5"/>
        <v>7.5</v>
      </c>
      <c r="Y20">
        <f t="shared" si="6"/>
        <v>10</v>
      </c>
      <c r="Z20">
        <f t="shared" si="7"/>
        <v>5.5</v>
      </c>
      <c r="AA20">
        <f t="shared" si="8"/>
        <v>9</v>
      </c>
      <c r="AB20">
        <f t="shared" si="9"/>
        <v>10</v>
      </c>
      <c r="AC20">
        <f t="shared" si="10"/>
        <v>7.5</v>
      </c>
      <c r="AD20">
        <f t="shared" si="11"/>
        <v>10</v>
      </c>
      <c r="AE20">
        <f t="shared" si="12"/>
        <v>10</v>
      </c>
      <c r="AF20" s="4">
        <f t="shared" si="13"/>
        <v>10</v>
      </c>
      <c r="AG20" s="1">
        <f t="shared" si="14"/>
        <v>10</v>
      </c>
      <c r="AH20" s="1">
        <f t="shared" si="15"/>
        <v>10</v>
      </c>
      <c r="AI20" s="1">
        <f t="shared" si="16"/>
        <v>8.3333333333333339</v>
      </c>
      <c r="AJ20" s="1">
        <f t="shared" si="17"/>
        <v>10</v>
      </c>
      <c r="AK20" s="1">
        <f t="shared" si="18"/>
        <v>5</v>
      </c>
      <c r="AL20" s="1">
        <f t="shared" si="19"/>
        <v>10</v>
      </c>
      <c r="AM20" s="1">
        <f t="shared" si="20"/>
        <v>10</v>
      </c>
      <c r="AN20" s="1">
        <f t="shared" si="21"/>
        <v>10</v>
      </c>
      <c r="AO20" s="1">
        <f t="shared" si="22"/>
        <v>10</v>
      </c>
      <c r="AP20" s="1">
        <f t="shared" si="23"/>
        <v>10</v>
      </c>
      <c r="AQ20">
        <f t="shared" si="24"/>
        <v>2</v>
      </c>
      <c r="AR20">
        <f t="shared" si="25"/>
        <v>8</v>
      </c>
      <c r="AS20">
        <f t="shared" si="26"/>
        <v>7</v>
      </c>
      <c r="AT20">
        <f t="shared" si="27"/>
        <v>9</v>
      </c>
      <c r="AU20">
        <f t="shared" si="28"/>
        <v>6</v>
      </c>
      <c r="AV20">
        <f t="shared" si="29"/>
        <v>6</v>
      </c>
      <c r="AW20">
        <f t="shared" si="30"/>
        <v>5</v>
      </c>
      <c r="AX20">
        <f t="shared" si="31"/>
        <v>7</v>
      </c>
      <c r="AY20">
        <f t="shared" si="32"/>
        <v>7</v>
      </c>
      <c r="AZ20">
        <f t="shared" si="33"/>
        <v>7</v>
      </c>
      <c r="BA20">
        <f t="shared" si="34"/>
        <v>5</v>
      </c>
      <c r="BB20" s="3">
        <v>10</v>
      </c>
      <c r="BC20">
        <f>IF(ISNA(VLOOKUP(A20&amp;" "&amp;B20,'Domaci SPSS'!A:D,4,0)), 0, VLOOKUP(A20&amp;" "&amp;B20,'Domaci SPSS'!A:D,4,0))</f>
        <v>10</v>
      </c>
      <c r="BD20">
        <v>10</v>
      </c>
      <c r="BE20">
        <v>5</v>
      </c>
      <c r="BF20">
        <v>10</v>
      </c>
      <c r="BG20">
        <v>7</v>
      </c>
      <c r="BH20">
        <v>6</v>
      </c>
      <c r="BI20">
        <v>10</v>
      </c>
      <c r="BK20">
        <v>10</v>
      </c>
      <c r="BL20">
        <v>10</v>
      </c>
      <c r="BN20">
        <v>2</v>
      </c>
      <c r="BQ20">
        <v>8</v>
      </c>
      <c r="BS20">
        <v>7</v>
      </c>
      <c r="BU20">
        <v>9</v>
      </c>
      <c r="BW20">
        <v>6</v>
      </c>
      <c r="BY20">
        <v>6</v>
      </c>
      <c r="CA20">
        <v>5</v>
      </c>
      <c r="CC20">
        <v>7</v>
      </c>
      <c r="CE20">
        <v>7</v>
      </c>
      <c r="CF20">
        <v>7</v>
      </c>
      <c r="CH20">
        <v>5</v>
      </c>
      <c r="CL20">
        <v>12</v>
      </c>
      <c r="CM20">
        <v>1</v>
      </c>
    </row>
    <row r="21" spans="1:91" x14ac:dyDescent="0.3">
      <c r="A21" t="s">
        <v>311</v>
      </c>
      <c r="B21" t="s">
        <v>312</v>
      </c>
      <c r="C21" t="s">
        <v>736</v>
      </c>
      <c r="D21" t="s">
        <v>523</v>
      </c>
      <c r="E21" t="s">
        <v>313</v>
      </c>
      <c r="F21" s="18">
        <f t="shared" si="35"/>
        <v>13</v>
      </c>
      <c r="G21" s="12">
        <f t="shared" si="1"/>
        <v>14</v>
      </c>
      <c r="I21">
        <v>10</v>
      </c>
      <c r="J21">
        <v>10</v>
      </c>
      <c r="K21">
        <v>10</v>
      </c>
      <c r="L21">
        <v>9.875</v>
      </c>
      <c r="M21">
        <v>9.5</v>
      </c>
      <c r="N21">
        <v>9.5</v>
      </c>
      <c r="O21">
        <v>9.25</v>
      </c>
      <c r="P21">
        <v>9</v>
      </c>
      <c r="Q21">
        <v>3.5</v>
      </c>
      <c r="R21">
        <v>0</v>
      </c>
      <c r="S21">
        <v>-0.75</v>
      </c>
      <c r="U21">
        <f t="shared" si="2"/>
        <v>9.25</v>
      </c>
      <c r="V21">
        <f t="shared" si="3"/>
        <v>10</v>
      </c>
      <c r="W21">
        <f t="shared" si="4"/>
        <v>10</v>
      </c>
      <c r="X21">
        <f t="shared" si="5"/>
        <v>-0.75</v>
      </c>
      <c r="Y21">
        <f t="shared" si="6"/>
        <v>0</v>
      </c>
      <c r="Z21">
        <f t="shared" si="7"/>
        <v>3.5</v>
      </c>
      <c r="AA21">
        <f t="shared" si="8"/>
        <v>9</v>
      </c>
      <c r="AB21">
        <f t="shared" si="9"/>
        <v>9.5</v>
      </c>
      <c r="AC21">
        <f t="shared" si="10"/>
        <v>9.5</v>
      </c>
      <c r="AD21">
        <f t="shared" si="11"/>
        <v>10</v>
      </c>
      <c r="AE21">
        <f t="shared" si="12"/>
        <v>9.875</v>
      </c>
      <c r="AF21" s="4">
        <f t="shared" si="13"/>
        <v>10</v>
      </c>
      <c r="AG21" s="1">
        <f t="shared" si="14"/>
        <v>10</v>
      </c>
      <c r="AH21" s="1">
        <f t="shared" si="15"/>
        <v>10</v>
      </c>
      <c r="AI21" s="1">
        <f t="shared" si="16"/>
        <v>-1</v>
      </c>
      <c r="AJ21" s="1">
        <f t="shared" si="17"/>
        <v>-1</v>
      </c>
      <c r="AK21" s="1">
        <f t="shared" si="18"/>
        <v>2.5</v>
      </c>
      <c r="AL21" s="1">
        <f t="shared" si="19"/>
        <v>10</v>
      </c>
      <c r="AM21" s="1">
        <f t="shared" si="20"/>
        <v>10</v>
      </c>
      <c r="AN21" s="1">
        <f t="shared" si="21"/>
        <v>10</v>
      </c>
      <c r="AO21" s="1">
        <f t="shared" si="22"/>
        <v>10</v>
      </c>
      <c r="AP21" s="1">
        <f t="shared" si="23"/>
        <v>10</v>
      </c>
      <c r="AQ21">
        <f t="shared" si="24"/>
        <v>2</v>
      </c>
      <c r="AR21">
        <f t="shared" si="25"/>
        <v>8</v>
      </c>
      <c r="AS21">
        <f t="shared" si="26"/>
        <v>6</v>
      </c>
      <c r="AT21" t="str">
        <f t="shared" si="27"/>
        <v/>
      </c>
      <c r="AU21" t="str">
        <f t="shared" si="28"/>
        <v/>
      </c>
      <c r="AV21">
        <f t="shared" si="29"/>
        <v>5</v>
      </c>
      <c r="AW21">
        <f t="shared" si="30"/>
        <v>3</v>
      </c>
      <c r="AX21">
        <f t="shared" si="31"/>
        <v>7</v>
      </c>
      <c r="AY21">
        <f t="shared" si="32"/>
        <v>7</v>
      </c>
      <c r="AZ21">
        <f t="shared" si="33"/>
        <v>7</v>
      </c>
      <c r="BA21">
        <f t="shared" si="34"/>
        <v>7</v>
      </c>
      <c r="BB21" s="3">
        <v>7</v>
      </c>
      <c r="BC21">
        <f>IF(ISNA(VLOOKUP(A21&amp;" "&amp;B21,'Domaci SPSS'!A:D,4,0)), 0, VLOOKUP(A21&amp;" "&amp;B21,'Domaci SPSS'!A:D,4,0))</f>
        <v>10</v>
      </c>
      <c r="BD21">
        <v>10</v>
      </c>
      <c r="BF21">
        <v>3</v>
      </c>
      <c r="BG21">
        <v>6.5</v>
      </c>
      <c r="BH21">
        <v>6</v>
      </c>
      <c r="BI21">
        <v>8</v>
      </c>
      <c r="BJ21">
        <v>8</v>
      </c>
      <c r="BK21">
        <v>10</v>
      </c>
      <c r="BL21">
        <v>9.5</v>
      </c>
      <c r="BN21">
        <v>2</v>
      </c>
      <c r="BQ21">
        <v>8</v>
      </c>
      <c r="BS21">
        <v>6</v>
      </c>
      <c r="BY21">
        <v>5</v>
      </c>
      <c r="CA21">
        <v>3</v>
      </c>
      <c r="CB21">
        <v>7</v>
      </c>
      <c r="CD21">
        <v>7</v>
      </c>
      <c r="CG21">
        <v>7</v>
      </c>
      <c r="CH21">
        <v>7</v>
      </c>
      <c r="CL21">
        <v>14</v>
      </c>
      <c r="CM21">
        <v>1</v>
      </c>
    </row>
    <row r="22" spans="1:91" x14ac:dyDescent="0.3">
      <c r="A22" t="s">
        <v>37</v>
      </c>
      <c r="B22" t="s">
        <v>76</v>
      </c>
      <c r="C22" t="s">
        <v>356</v>
      </c>
      <c r="D22" t="s">
        <v>525</v>
      </c>
      <c r="E22" t="s">
        <v>77</v>
      </c>
      <c r="F22" s="18">
        <f t="shared" si="35"/>
        <v>15</v>
      </c>
      <c r="G22" s="12">
        <f t="shared" si="1"/>
        <v>15</v>
      </c>
      <c r="I22">
        <v>10</v>
      </c>
      <c r="J22">
        <v>10</v>
      </c>
      <c r="K22">
        <v>10</v>
      </c>
      <c r="L22">
        <v>9.875</v>
      </c>
      <c r="M22">
        <v>9.875</v>
      </c>
      <c r="N22">
        <v>9.75</v>
      </c>
      <c r="O22">
        <v>9.75</v>
      </c>
      <c r="P22">
        <v>9.625</v>
      </c>
      <c r="Q22">
        <v>9.5</v>
      </c>
      <c r="R22">
        <v>8.125</v>
      </c>
      <c r="S22">
        <v>3.125</v>
      </c>
      <c r="U22">
        <f t="shared" si="2"/>
        <v>9.75</v>
      </c>
      <c r="V22">
        <f t="shared" si="3"/>
        <v>10</v>
      </c>
      <c r="W22">
        <f t="shared" si="4"/>
        <v>10</v>
      </c>
      <c r="X22">
        <f t="shared" si="5"/>
        <v>3.125</v>
      </c>
      <c r="Y22">
        <f t="shared" si="6"/>
        <v>9.75</v>
      </c>
      <c r="Z22">
        <f t="shared" si="7"/>
        <v>9.625</v>
      </c>
      <c r="AA22">
        <f t="shared" si="8"/>
        <v>9.5</v>
      </c>
      <c r="AB22">
        <f t="shared" si="9"/>
        <v>8.125</v>
      </c>
      <c r="AC22">
        <f t="shared" si="10"/>
        <v>9.875</v>
      </c>
      <c r="AD22">
        <f t="shared" si="11"/>
        <v>10</v>
      </c>
      <c r="AE22">
        <f t="shared" si="12"/>
        <v>9.875</v>
      </c>
      <c r="AF22" s="4">
        <f t="shared" si="13"/>
        <v>10</v>
      </c>
      <c r="AG22" s="1">
        <f t="shared" si="14"/>
        <v>10</v>
      </c>
      <c r="AH22" s="1">
        <f t="shared" si="15"/>
        <v>10</v>
      </c>
      <c r="AI22" s="1">
        <f t="shared" si="16"/>
        <v>1.6666666666666667</v>
      </c>
      <c r="AJ22" s="1">
        <f t="shared" si="17"/>
        <v>10</v>
      </c>
      <c r="AK22" s="1">
        <f t="shared" si="18"/>
        <v>10</v>
      </c>
      <c r="AL22" s="1">
        <f t="shared" si="19"/>
        <v>10</v>
      </c>
      <c r="AM22" s="1">
        <f t="shared" si="20"/>
        <v>8</v>
      </c>
      <c r="AN22" s="1">
        <f t="shared" si="21"/>
        <v>10</v>
      </c>
      <c r="AO22" s="1">
        <f t="shared" si="22"/>
        <v>10</v>
      </c>
      <c r="AP22" s="1">
        <f t="shared" si="23"/>
        <v>10</v>
      </c>
      <c r="AQ22">
        <f t="shared" si="24"/>
        <v>2</v>
      </c>
      <c r="AR22">
        <f t="shared" si="25"/>
        <v>8</v>
      </c>
      <c r="AS22">
        <f t="shared" si="26"/>
        <v>6</v>
      </c>
      <c r="AT22">
        <f t="shared" si="27"/>
        <v>5</v>
      </c>
      <c r="AU22">
        <f t="shared" si="28"/>
        <v>6</v>
      </c>
      <c r="AV22">
        <f t="shared" si="29"/>
        <v>8</v>
      </c>
      <c r="AW22">
        <f t="shared" si="30"/>
        <v>6</v>
      </c>
      <c r="AX22">
        <f t="shared" si="31"/>
        <v>6</v>
      </c>
      <c r="AY22">
        <f t="shared" si="32"/>
        <v>7</v>
      </c>
      <c r="AZ22">
        <f t="shared" si="33"/>
        <v>7</v>
      </c>
      <c r="BA22">
        <f t="shared" si="34"/>
        <v>7</v>
      </c>
      <c r="BB22" s="3">
        <v>9</v>
      </c>
      <c r="BC22">
        <f>IF(ISNA(VLOOKUP(A22&amp;" "&amp;B22,'Domaci SPSS'!A:D,4,0)), 0, VLOOKUP(A22&amp;" "&amp;B22,'Domaci SPSS'!A:D,4,0))</f>
        <v>10</v>
      </c>
      <c r="BD22">
        <v>10</v>
      </c>
      <c r="BE22">
        <v>7.5</v>
      </c>
      <c r="BF22">
        <v>9</v>
      </c>
      <c r="BG22">
        <v>8.5</v>
      </c>
      <c r="BH22">
        <v>8</v>
      </c>
      <c r="BI22">
        <v>8.5</v>
      </c>
      <c r="BJ22">
        <v>9.5</v>
      </c>
      <c r="BK22">
        <v>10</v>
      </c>
      <c r="BL22">
        <v>9.5</v>
      </c>
      <c r="BN22">
        <v>2</v>
      </c>
      <c r="BQ22">
        <v>8</v>
      </c>
      <c r="BS22">
        <v>6</v>
      </c>
      <c r="BU22">
        <v>5</v>
      </c>
      <c r="BW22">
        <v>6</v>
      </c>
      <c r="BY22">
        <v>8</v>
      </c>
      <c r="CA22">
        <v>6</v>
      </c>
      <c r="CC22">
        <v>6</v>
      </c>
      <c r="CE22">
        <v>7</v>
      </c>
      <c r="CF22">
        <v>7</v>
      </c>
      <c r="CH22">
        <v>7</v>
      </c>
      <c r="CL22">
        <v>15</v>
      </c>
      <c r="CM22">
        <v>1</v>
      </c>
    </row>
    <row r="23" spans="1:91" x14ac:dyDescent="0.3">
      <c r="A23" t="s">
        <v>20</v>
      </c>
      <c r="B23" t="s">
        <v>210</v>
      </c>
      <c r="C23" t="s">
        <v>401</v>
      </c>
      <c r="D23" t="s">
        <v>527</v>
      </c>
      <c r="E23" t="s">
        <v>211</v>
      </c>
      <c r="F23" s="18">
        <f t="shared" si="35"/>
        <v>15</v>
      </c>
      <c r="G23" s="12">
        <f t="shared" si="1"/>
        <v>14</v>
      </c>
      <c r="I23">
        <v>10</v>
      </c>
      <c r="J23">
        <v>10</v>
      </c>
      <c r="K23">
        <v>10</v>
      </c>
      <c r="L23">
        <v>10</v>
      </c>
      <c r="M23">
        <v>9.75</v>
      </c>
      <c r="N23">
        <v>9.5</v>
      </c>
      <c r="O23">
        <v>9.5</v>
      </c>
      <c r="P23">
        <v>9.5</v>
      </c>
      <c r="Q23">
        <v>9.5</v>
      </c>
      <c r="R23">
        <v>9.25</v>
      </c>
      <c r="S23">
        <v>9.0625</v>
      </c>
      <c r="U23">
        <f t="shared" si="2"/>
        <v>9.5</v>
      </c>
      <c r="V23">
        <f t="shared" si="3"/>
        <v>9.0625</v>
      </c>
      <c r="W23">
        <f t="shared" si="4"/>
        <v>10</v>
      </c>
      <c r="X23">
        <f t="shared" si="5"/>
        <v>9.5</v>
      </c>
      <c r="Y23">
        <f t="shared" si="6"/>
        <v>9.5</v>
      </c>
      <c r="Z23">
        <f t="shared" si="7"/>
        <v>10</v>
      </c>
      <c r="AA23">
        <f t="shared" si="8"/>
        <v>9.25</v>
      </c>
      <c r="AB23">
        <f t="shared" si="9"/>
        <v>10</v>
      </c>
      <c r="AC23">
        <f t="shared" si="10"/>
        <v>9.5</v>
      </c>
      <c r="AD23">
        <f t="shared" si="11"/>
        <v>10</v>
      </c>
      <c r="AE23">
        <f t="shared" si="12"/>
        <v>9.75</v>
      </c>
      <c r="AF23" s="4">
        <f t="shared" si="13"/>
        <v>10</v>
      </c>
      <c r="AG23" s="1">
        <f t="shared" si="14"/>
        <v>8.75</v>
      </c>
      <c r="AH23" s="1">
        <f t="shared" si="15"/>
        <v>10</v>
      </c>
      <c r="AI23" s="1">
        <f t="shared" si="16"/>
        <v>10</v>
      </c>
      <c r="AJ23" s="1">
        <f t="shared" si="17"/>
        <v>10</v>
      </c>
      <c r="AK23" s="1">
        <f t="shared" si="18"/>
        <v>10</v>
      </c>
      <c r="AL23" s="1">
        <f t="shared" si="19"/>
        <v>10</v>
      </c>
      <c r="AM23" s="1">
        <f t="shared" si="20"/>
        <v>10</v>
      </c>
      <c r="AN23" s="1">
        <f t="shared" si="21"/>
        <v>10</v>
      </c>
      <c r="AO23" s="1">
        <f t="shared" si="22"/>
        <v>10</v>
      </c>
      <c r="AP23" s="1">
        <f t="shared" si="23"/>
        <v>10</v>
      </c>
      <c r="AQ23">
        <f t="shared" si="24"/>
        <v>2</v>
      </c>
      <c r="AR23">
        <f t="shared" si="25"/>
        <v>7</v>
      </c>
      <c r="AS23">
        <f t="shared" si="26"/>
        <v>4</v>
      </c>
      <c r="AT23">
        <f t="shared" si="27"/>
        <v>10</v>
      </c>
      <c r="AU23">
        <f t="shared" si="28"/>
        <v>6</v>
      </c>
      <c r="AV23">
        <f t="shared" si="29"/>
        <v>8</v>
      </c>
      <c r="AW23">
        <f t="shared" si="30"/>
        <v>6</v>
      </c>
      <c r="AX23">
        <f t="shared" si="31"/>
        <v>7</v>
      </c>
      <c r="AY23">
        <f t="shared" si="32"/>
        <v>7</v>
      </c>
      <c r="AZ23">
        <f t="shared" si="33"/>
        <v>7</v>
      </c>
      <c r="BA23">
        <f t="shared" si="34"/>
        <v>7</v>
      </c>
      <c r="BB23" s="3">
        <v>8</v>
      </c>
      <c r="BC23">
        <f>IF(ISNA(VLOOKUP(A23&amp;" "&amp;B23,'Domaci SPSS'!A:D,4,0)), 0, VLOOKUP(A23&amp;" "&amp;B23,'Domaci SPSS'!A:D,4,0))</f>
        <v>10</v>
      </c>
      <c r="BD23">
        <v>10</v>
      </c>
      <c r="BE23">
        <v>8</v>
      </c>
      <c r="BF23">
        <v>8</v>
      </c>
      <c r="BG23">
        <v>10</v>
      </c>
      <c r="BH23">
        <v>7</v>
      </c>
      <c r="BI23">
        <v>10</v>
      </c>
      <c r="BJ23">
        <v>8</v>
      </c>
      <c r="BK23">
        <v>10</v>
      </c>
      <c r="BL23">
        <v>9</v>
      </c>
      <c r="BN23">
        <v>2</v>
      </c>
      <c r="BQ23">
        <v>7</v>
      </c>
      <c r="BS23">
        <v>4</v>
      </c>
      <c r="BU23">
        <v>10</v>
      </c>
      <c r="BW23">
        <v>6</v>
      </c>
      <c r="BY23">
        <v>8</v>
      </c>
      <c r="CA23">
        <v>6</v>
      </c>
      <c r="CC23">
        <v>7</v>
      </c>
      <c r="CE23">
        <v>7</v>
      </c>
      <c r="CF23">
        <v>7</v>
      </c>
      <c r="CH23">
        <v>7</v>
      </c>
      <c r="CL23">
        <v>14</v>
      </c>
      <c r="CM23">
        <v>1</v>
      </c>
    </row>
    <row r="24" spans="1:91" x14ac:dyDescent="0.3">
      <c r="A24" t="s">
        <v>70</v>
      </c>
      <c r="B24" t="s">
        <v>188</v>
      </c>
      <c r="C24" t="s">
        <v>377</v>
      </c>
      <c r="D24" t="s">
        <v>529</v>
      </c>
      <c r="E24" t="s">
        <v>189</v>
      </c>
      <c r="F24" s="18">
        <f t="shared" si="35"/>
        <v>15</v>
      </c>
      <c r="G24" s="12">
        <f t="shared" si="1"/>
        <v>11</v>
      </c>
      <c r="I24">
        <v>10</v>
      </c>
      <c r="J24">
        <v>10</v>
      </c>
      <c r="K24">
        <v>10</v>
      </c>
      <c r="L24">
        <v>9.75</v>
      </c>
      <c r="M24">
        <v>9.75</v>
      </c>
      <c r="N24">
        <v>9.625</v>
      </c>
      <c r="O24">
        <v>9.5</v>
      </c>
      <c r="P24">
        <v>9.5</v>
      </c>
      <c r="Q24">
        <v>9.5</v>
      </c>
      <c r="R24">
        <v>9.25</v>
      </c>
      <c r="S24">
        <v>8</v>
      </c>
      <c r="U24">
        <f t="shared" si="2"/>
        <v>9.5</v>
      </c>
      <c r="V24">
        <f t="shared" si="3"/>
        <v>10</v>
      </c>
      <c r="W24">
        <f t="shared" si="4"/>
        <v>10</v>
      </c>
      <c r="X24">
        <f t="shared" si="5"/>
        <v>8</v>
      </c>
      <c r="Y24">
        <f t="shared" si="6"/>
        <v>9.5</v>
      </c>
      <c r="Z24">
        <f t="shared" si="7"/>
        <v>9.5</v>
      </c>
      <c r="AA24">
        <f t="shared" si="8"/>
        <v>9.625</v>
      </c>
      <c r="AB24">
        <f t="shared" si="9"/>
        <v>9.25</v>
      </c>
      <c r="AC24">
        <f t="shared" si="10"/>
        <v>9.75</v>
      </c>
      <c r="AD24">
        <f t="shared" si="11"/>
        <v>9.75</v>
      </c>
      <c r="AE24">
        <f t="shared" si="12"/>
        <v>10</v>
      </c>
      <c r="AF24" s="4">
        <f t="shared" si="13"/>
        <v>10</v>
      </c>
      <c r="AG24" s="1">
        <f t="shared" si="14"/>
        <v>10</v>
      </c>
      <c r="AH24" s="1">
        <f t="shared" si="15"/>
        <v>10</v>
      </c>
      <c r="AI24" s="1">
        <f t="shared" si="16"/>
        <v>8.3333333333333339</v>
      </c>
      <c r="AJ24" s="1">
        <f t="shared" si="17"/>
        <v>10</v>
      </c>
      <c r="AK24" s="1">
        <f t="shared" si="18"/>
        <v>10</v>
      </c>
      <c r="AL24" s="1">
        <f t="shared" si="19"/>
        <v>10</v>
      </c>
      <c r="AM24" s="1">
        <f t="shared" si="20"/>
        <v>10</v>
      </c>
      <c r="AN24" s="1">
        <f t="shared" si="21"/>
        <v>10</v>
      </c>
      <c r="AO24" s="1">
        <f t="shared" si="22"/>
        <v>10</v>
      </c>
      <c r="AP24" s="1">
        <f t="shared" si="23"/>
        <v>10</v>
      </c>
      <c r="AQ24">
        <f t="shared" si="24"/>
        <v>1</v>
      </c>
      <c r="AR24">
        <f t="shared" si="25"/>
        <v>8</v>
      </c>
      <c r="AS24">
        <f t="shared" si="26"/>
        <v>5</v>
      </c>
      <c r="AT24">
        <f t="shared" si="27"/>
        <v>9</v>
      </c>
      <c r="AU24">
        <f t="shared" si="28"/>
        <v>5</v>
      </c>
      <c r="AV24">
        <f t="shared" si="29"/>
        <v>8</v>
      </c>
      <c r="AW24">
        <f t="shared" si="30"/>
        <v>6</v>
      </c>
      <c r="AX24">
        <f t="shared" si="31"/>
        <v>7</v>
      </c>
      <c r="AY24">
        <f t="shared" si="32"/>
        <v>7</v>
      </c>
      <c r="AZ24">
        <f t="shared" si="33"/>
        <v>7</v>
      </c>
      <c r="BA24">
        <f t="shared" si="34"/>
        <v>7</v>
      </c>
      <c r="BB24" s="3">
        <v>8</v>
      </c>
      <c r="BC24">
        <f>IF(ISNA(VLOOKUP(A24&amp;" "&amp;B24,'Domaci SPSS'!A:D,4,0)), 0, VLOOKUP(A24&amp;" "&amp;B24,'Domaci SPSS'!A:D,4,0))</f>
        <v>10</v>
      </c>
      <c r="BD24">
        <v>10</v>
      </c>
      <c r="BE24">
        <v>7</v>
      </c>
      <c r="BF24">
        <v>8</v>
      </c>
      <c r="BG24">
        <v>8</v>
      </c>
      <c r="BH24">
        <v>8.5</v>
      </c>
      <c r="BI24">
        <v>7</v>
      </c>
      <c r="BJ24">
        <v>9</v>
      </c>
      <c r="BK24">
        <v>9</v>
      </c>
      <c r="BL24">
        <v>10</v>
      </c>
      <c r="BN24">
        <v>1</v>
      </c>
      <c r="BQ24">
        <v>8</v>
      </c>
      <c r="BS24">
        <v>5</v>
      </c>
      <c r="BU24">
        <v>9</v>
      </c>
      <c r="BW24">
        <v>5</v>
      </c>
      <c r="BY24">
        <v>8</v>
      </c>
      <c r="CA24">
        <v>6</v>
      </c>
      <c r="CC24">
        <v>7</v>
      </c>
      <c r="CE24">
        <v>7</v>
      </c>
      <c r="CF24">
        <v>7</v>
      </c>
      <c r="CH24">
        <v>7</v>
      </c>
      <c r="CL24">
        <v>11</v>
      </c>
      <c r="CM24">
        <v>1</v>
      </c>
    </row>
    <row r="25" spans="1:91" x14ac:dyDescent="0.3">
      <c r="A25" t="s">
        <v>61</v>
      </c>
      <c r="B25" t="s">
        <v>60</v>
      </c>
      <c r="C25" t="s">
        <v>441</v>
      </c>
      <c r="D25" t="s">
        <v>531</v>
      </c>
      <c r="E25" t="s">
        <v>62</v>
      </c>
      <c r="F25" s="18">
        <f t="shared" si="35"/>
        <v>13</v>
      </c>
      <c r="G25" s="12">
        <f t="shared" si="1"/>
        <v>10</v>
      </c>
      <c r="I25">
        <v>10</v>
      </c>
      <c r="J25">
        <v>10</v>
      </c>
      <c r="K25">
        <v>10</v>
      </c>
      <c r="L25">
        <v>9.75</v>
      </c>
      <c r="M25">
        <v>9.5</v>
      </c>
      <c r="N25">
        <v>9.0625</v>
      </c>
      <c r="O25">
        <v>8.5</v>
      </c>
      <c r="P25">
        <v>7.5</v>
      </c>
      <c r="Q25">
        <v>6.375</v>
      </c>
      <c r="R25">
        <v>4</v>
      </c>
      <c r="S25">
        <v>-0.75</v>
      </c>
      <c r="U25">
        <f t="shared" si="2"/>
        <v>9.75</v>
      </c>
      <c r="V25">
        <f t="shared" si="3"/>
        <v>9.0625</v>
      </c>
      <c r="W25">
        <f t="shared" si="4"/>
        <v>10</v>
      </c>
      <c r="X25">
        <f t="shared" si="5"/>
        <v>6.375</v>
      </c>
      <c r="Y25">
        <f t="shared" si="6"/>
        <v>9.5</v>
      </c>
      <c r="Z25">
        <f t="shared" si="7"/>
        <v>4</v>
      </c>
      <c r="AA25">
        <f t="shared" si="8"/>
        <v>7.5</v>
      </c>
      <c r="AB25">
        <f t="shared" si="9"/>
        <v>8.5</v>
      </c>
      <c r="AC25">
        <f t="shared" si="10"/>
        <v>10</v>
      </c>
      <c r="AD25">
        <f t="shared" si="11"/>
        <v>-0.75</v>
      </c>
      <c r="AE25">
        <f t="shared" si="12"/>
        <v>10</v>
      </c>
      <c r="AF25" s="4">
        <f t="shared" si="13"/>
        <v>10</v>
      </c>
      <c r="AG25" s="1">
        <f t="shared" si="14"/>
        <v>8.75</v>
      </c>
      <c r="AH25" s="1">
        <f t="shared" si="15"/>
        <v>10</v>
      </c>
      <c r="AI25" s="1">
        <f t="shared" si="16"/>
        <v>8.3333333333333339</v>
      </c>
      <c r="AJ25" s="1">
        <f t="shared" si="17"/>
        <v>10</v>
      </c>
      <c r="AK25" s="1">
        <f t="shared" si="18"/>
        <v>2.5</v>
      </c>
      <c r="AL25" s="1">
        <f t="shared" si="19"/>
        <v>10</v>
      </c>
      <c r="AM25" s="1">
        <f t="shared" si="20"/>
        <v>8</v>
      </c>
      <c r="AN25" s="1">
        <f t="shared" si="21"/>
        <v>10</v>
      </c>
      <c r="AO25" s="1">
        <f t="shared" si="22"/>
        <v>-1</v>
      </c>
      <c r="AP25" s="1">
        <f t="shared" si="23"/>
        <v>10</v>
      </c>
      <c r="AQ25">
        <f t="shared" si="24"/>
        <v>2</v>
      </c>
      <c r="AR25">
        <f t="shared" si="25"/>
        <v>7</v>
      </c>
      <c r="AS25">
        <f t="shared" si="26"/>
        <v>8</v>
      </c>
      <c r="AT25">
        <f t="shared" si="27"/>
        <v>9</v>
      </c>
      <c r="AU25">
        <f t="shared" si="28"/>
        <v>5</v>
      </c>
      <c r="AV25">
        <f t="shared" si="29"/>
        <v>5</v>
      </c>
      <c r="AW25">
        <f t="shared" si="30"/>
        <v>3</v>
      </c>
      <c r="AX25">
        <f t="shared" si="31"/>
        <v>6</v>
      </c>
      <c r="AY25">
        <f t="shared" si="32"/>
        <v>7</v>
      </c>
      <c r="AZ25" t="str">
        <f t="shared" si="33"/>
        <v/>
      </c>
      <c r="BA25">
        <f t="shared" si="34"/>
        <v>7</v>
      </c>
      <c r="BB25" s="3">
        <v>9</v>
      </c>
      <c r="BC25">
        <f>IF(ISNA(VLOOKUP(A25&amp;" "&amp;B25,'Domaci SPSS'!A:D,4,0)), 0, VLOOKUP(A25&amp;" "&amp;B25,'Domaci SPSS'!A:D,4,0))</f>
        <v>10</v>
      </c>
      <c r="BD25">
        <v>10</v>
      </c>
      <c r="BE25">
        <v>0.5</v>
      </c>
      <c r="BF25">
        <v>8</v>
      </c>
      <c r="BG25">
        <v>8.5</v>
      </c>
      <c r="BI25">
        <v>10</v>
      </c>
      <c r="BJ25">
        <v>10</v>
      </c>
      <c r="BL25">
        <v>10</v>
      </c>
      <c r="BN25">
        <v>2</v>
      </c>
      <c r="BQ25">
        <v>7</v>
      </c>
      <c r="BS25">
        <v>8</v>
      </c>
      <c r="BU25">
        <v>9</v>
      </c>
      <c r="BW25">
        <v>5</v>
      </c>
      <c r="BY25">
        <v>5</v>
      </c>
      <c r="CA25">
        <v>3</v>
      </c>
      <c r="CC25">
        <v>6</v>
      </c>
      <c r="CE25">
        <v>7</v>
      </c>
      <c r="CH25">
        <v>7</v>
      </c>
      <c r="CL25">
        <v>10</v>
      </c>
      <c r="CM25">
        <v>1</v>
      </c>
    </row>
    <row r="26" spans="1:91" x14ac:dyDescent="0.3">
      <c r="A26" t="s">
        <v>88</v>
      </c>
      <c r="B26" t="s">
        <v>89</v>
      </c>
      <c r="C26" t="s">
        <v>434</v>
      </c>
      <c r="D26" t="s">
        <v>533</v>
      </c>
      <c r="E26" t="s">
        <v>90</v>
      </c>
      <c r="F26" s="18">
        <f t="shared" si="35"/>
        <v>14</v>
      </c>
      <c r="G26" s="12">
        <f t="shared" si="1"/>
        <v>15</v>
      </c>
      <c r="I26">
        <v>10</v>
      </c>
      <c r="J26">
        <v>10</v>
      </c>
      <c r="K26">
        <v>10</v>
      </c>
      <c r="L26">
        <v>10</v>
      </c>
      <c r="M26">
        <v>9.5</v>
      </c>
      <c r="N26">
        <v>9.5</v>
      </c>
      <c r="O26">
        <v>9</v>
      </c>
      <c r="P26">
        <v>8.75</v>
      </c>
      <c r="Q26">
        <v>8.25</v>
      </c>
      <c r="R26">
        <v>3.625</v>
      </c>
      <c r="S26">
        <v>3.25</v>
      </c>
      <c r="U26">
        <f t="shared" si="2"/>
        <v>10</v>
      </c>
      <c r="V26">
        <f t="shared" si="3"/>
        <v>10</v>
      </c>
      <c r="W26">
        <f t="shared" si="4"/>
        <v>10</v>
      </c>
      <c r="X26">
        <f t="shared" si="5"/>
        <v>9</v>
      </c>
      <c r="Y26">
        <f t="shared" si="6"/>
        <v>9.5</v>
      </c>
      <c r="Z26">
        <f t="shared" si="7"/>
        <v>3.625</v>
      </c>
      <c r="AA26">
        <f t="shared" si="8"/>
        <v>8.75</v>
      </c>
      <c r="AB26">
        <f t="shared" si="9"/>
        <v>3.25</v>
      </c>
      <c r="AC26">
        <f t="shared" si="10"/>
        <v>10</v>
      </c>
      <c r="AD26">
        <f t="shared" si="11"/>
        <v>9.5</v>
      </c>
      <c r="AE26">
        <f t="shared" si="12"/>
        <v>8.25</v>
      </c>
      <c r="AF26" s="4">
        <f t="shared" si="13"/>
        <v>10</v>
      </c>
      <c r="AG26" s="1">
        <f t="shared" si="14"/>
        <v>10</v>
      </c>
      <c r="AH26" s="1">
        <f t="shared" si="15"/>
        <v>10</v>
      </c>
      <c r="AI26" s="1">
        <f t="shared" si="16"/>
        <v>10</v>
      </c>
      <c r="AJ26" s="1">
        <f t="shared" si="17"/>
        <v>10</v>
      </c>
      <c r="AK26" s="1">
        <f t="shared" si="18"/>
        <v>2.5</v>
      </c>
      <c r="AL26" s="1">
        <f t="shared" si="19"/>
        <v>10</v>
      </c>
      <c r="AM26" s="1">
        <f t="shared" si="20"/>
        <v>2</v>
      </c>
      <c r="AN26" s="1">
        <f t="shared" si="21"/>
        <v>10</v>
      </c>
      <c r="AO26" s="1">
        <f t="shared" si="22"/>
        <v>10</v>
      </c>
      <c r="AP26" s="1">
        <f t="shared" si="23"/>
        <v>10</v>
      </c>
      <c r="AQ26">
        <f t="shared" si="24"/>
        <v>2</v>
      </c>
      <c r="AR26">
        <f t="shared" si="25"/>
        <v>8</v>
      </c>
      <c r="AS26">
        <f t="shared" si="26"/>
        <v>8</v>
      </c>
      <c r="AT26">
        <f t="shared" si="27"/>
        <v>10</v>
      </c>
      <c r="AU26">
        <f t="shared" si="28"/>
        <v>4</v>
      </c>
      <c r="AV26">
        <f t="shared" si="29"/>
        <v>5</v>
      </c>
      <c r="AW26">
        <f t="shared" si="30"/>
        <v>6</v>
      </c>
      <c r="AX26">
        <f t="shared" si="31"/>
        <v>3</v>
      </c>
      <c r="AY26">
        <f t="shared" si="32"/>
        <v>7</v>
      </c>
      <c r="AZ26">
        <f t="shared" si="33"/>
        <v>7</v>
      </c>
      <c r="BA26">
        <f t="shared" si="34"/>
        <v>6</v>
      </c>
      <c r="BB26" s="3">
        <v>10</v>
      </c>
      <c r="BC26">
        <f>IF(ISNA(VLOOKUP(A26&amp;" "&amp;B26,'Domaci SPSS'!A:D,4,0)), 0, VLOOKUP(A26&amp;" "&amp;B26,'Domaci SPSS'!A:D,4,0))</f>
        <v>10</v>
      </c>
      <c r="BD26">
        <v>10</v>
      </c>
      <c r="BE26">
        <v>6</v>
      </c>
      <c r="BF26">
        <v>8</v>
      </c>
      <c r="BG26">
        <v>7</v>
      </c>
      <c r="BH26">
        <v>5</v>
      </c>
      <c r="BI26">
        <v>7</v>
      </c>
      <c r="BJ26">
        <v>10</v>
      </c>
      <c r="BK26">
        <v>8</v>
      </c>
      <c r="BL26">
        <v>3</v>
      </c>
      <c r="BN26">
        <v>2</v>
      </c>
      <c r="BQ26">
        <v>8</v>
      </c>
      <c r="BS26">
        <v>8</v>
      </c>
      <c r="BU26">
        <v>10</v>
      </c>
      <c r="BW26">
        <v>4</v>
      </c>
      <c r="BY26">
        <v>5</v>
      </c>
      <c r="CA26">
        <v>6</v>
      </c>
      <c r="CC26">
        <v>3</v>
      </c>
      <c r="CE26">
        <v>7</v>
      </c>
      <c r="CF26">
        <v>7</v>
      </c>
      <c r="CH26">
        <v>6</v>
      </c>
      <c r="CL26">
        <v>15</v>
      </c>
      <c r="CM26">
        <v>1</v>
      </c>
    </row>
    <row r="27" spans="1:91" x14ac:dyDescent="0.3">
      <c r="A27" t="s">
        <v>236</v>
      </c>
      <c r="B27" t="s">
        <v>237</v>
      </c>
      <c r="C27" t="s">
        <v>382</v>
      </c>
      <c r="D27" t="s">
        <v>535</v>
      </c>
      <c r="E27" t="s">
        <v>238</v>
      </c>
      <c r="F27" s="18">
        <f t="shared" si="35"/>
        <v>10</v>
      </c>
      <c r="G27" s="12">
        <f t="shared" si="1"/>
        <v>14</v>
      </c>
      <c r="I27">
        <v>9.75</v>
      </c>
      <c r="J27">
        <v>9.5</v>
      </c>
      <c r="K27">
        <v>8.625</v>
      </c>
      <c r="L27">
        <v>8.5625</v>
      </c>
      <c r="M27">
        <v>8.25</v>
      </c>
      <c r="N27">
        <v>7.5</v>
      </c>
      <c r="O27">
        <v>7.25</v>
      </c>
      <c r="P27">
        <v>2.1428571430000001</v>
      </c>
      <c r="Q27">
        <v>-0.75</v>
      </c>
      <c r="R27">
        <v>-0.75</v>
      </c>
      <c r="S27">
        <v>-0.75</v>
      </c>
      <c r="U27">
        <f t="shared" si="2"/>
        <v>9.5</v>
      </c>
      <c r="V27">
        <f t="shared" si="3"/>
        <v>8.5625</v>
      </c>
      <c r="W27">
        <f t="shared" si="4"/>
        <v>9.75</v>
      </c>
      <c r="X27">
        <f t="shared" si="5"/>
        <v>-0.75</v>
      </c>
      <c r="Y27">
        <f t="shared" si="6"/>
        <v>8.25</v>
      </c>
      <c r="Z27">
        <f t="shared" si="7"/>
        <v>-0.75</v>
      </c>
      <c r="AA27">
        <f t="shared" si="8"/>
        <v>8.625</v>
      </c>
      <c r="AB27">
        <f t="shared" si="9"/>
        <v>7.25</v>
      </c>
      <c r="AC27">
        <f t="shared" si="10"/>
        <v>-0.75</v>
      </c>
      <c r="AD27">
        <f t="shared" si="11"/>
        <v>2.1428571428571428</v>
      </c>
      <c r="AE27">
        <f t="shared" si="12"/>
        <v>7.5</v>
      </c>
      <c r="AF27" s="4">
        <f t="shared" si="13"/>
        <v>10</v>
      </c>
      <c r="AG27" s="1">
        <f t="shared" si="14"/>
        <v>8.75</v>
      </c>
      <c r="AH27" s="1">
        <f t="shared" si="15"/>
        <v>10</v>
      </c>
      <c r="AI27" s="1">
        <f t="shared" si="16"/>
        <v>-1</v>
      </c>
      <c r="AJ27" s="1">
        <f t="shared" si="17"/>
        <v>10</v>
      </c>
      <c r="AK27" s="1">
        <f t="shared" si="18"/>
        <v>-1</v>
      </c>
      <c r="AL27" s="1">
        <f t="shared" si="19"/>
        <v>10</v>
      </c>
      <c r="AM27" s="1">
        <f t="shared" si="20"/>
        <v>8</v>
      </c>
      <c r="AN27" s="1">
        <f t="shared" si="21"/>
        <v>-1</v>
      </c>
      <c r="AO27" s="1">
        <f t="shared" si="22"/>
        <v>2.8571428571428572</v>
      </c>
      <c r="AP27" s="1">
        <f t="shared" si="23"/>
        <v>10</v>
      </c>
      <c r="AQ27">
        <f t="shared" si="24"/>
        <v>2</v>
      </c>
      <c r="AR27">
        <f t="shared" si="25"/>
        <v>7</v>
      </c>
      <c r="AS27">
        <f t="shared" si="26"/>
        <v>5</v>
      </c>
      <c r="AT27" t="str">
        <f t="shared" si="27"/>
        <v/>
      </c>
      <c r="AU27">
        <f t="shared" si="28"/>
        <v>3</v>
      </c>
      <c r="AV27" t="str">
        <f t="shared" si="29"/>
        <v/>
      </c>
      <c r="AW27">
        <f t="shared" si="30"/>
        <v>4</v>
      </c>
      <c r="AX27">
        <f t="shared" si="31"/>
        <v>6</v>
      </c>
      <c r="AY27" t="str">
        <f t="shared" si="32"/>
        <v/>
      </c>
      <c r="AZ27">
        <f t="shared" si="33"/>
        <v>2</v>
      </c>
      <c r="BA27">
        <f t="shared" si="34"/>
        <v>7</v>
      </c>
      <c r="BB27" s="3">
        <v>8</v>
      </c>
      <c r="BC27">
        <f>IF(ISNA(VLOOKUP(A27&amp;" "&amp;B27,'Domaci SPSS'!A:D,4,0)), 0, VLOOKUP(A27&amp;" "&amp;B27,'Domaci SPSS'!A:D,4,0))</f>
        <v>8</v>
      </c>
      <c r="BD27">
        <v>9</v>
      </c>
      <c r="BF27">
        <v>3</v>
      </c>
      <c r="BH27">
        <v>4.5</v>
      </c>
      <c r="BI27">
        <v>5</v>
      </c>
      <c r="BN27">
        <v>2</v>
      </c>
      <c r="BQ27">
        <v>7</v>
      </c>
      <c r="BS27">
        <v>5</v>
      </c>
      <c r="BW27">
        <v>3</v>
      </c>
      <c r="CA27">
        <v>4</v>
      </c>
      <c r="CC27">
        <v>6</v>
      </c>
      <c r="CF27">
        <v>2</v>
      </c>
      <c r="CH27">
        <v>7</v>
      </c>
      <c r="CL27">
        <v>14</v>
      </c>
      <c r="CM27">
        <v>1</v>
      </c>
    </row>
    <row r="28" spans="1:91" x14ac:dyDescent="0.3">
      <c r="A28" t="s">
        <v>20</v>
      </c>
      <c r="B28" t="s">
        <v>239</v>
      </c>
      <c r="C28" t="s">
        <v>431</v>
      </c>
      <c r="D28" t="s">
        <v>537</v>
      </c>
      <c r="E28" t="s">
        <v>240</v>
      </c>
      <c r="F28" s="18">
        <f t="shared" si="35"/>
        <v>15</v>
      </c>
      <c r="G28" s="12">
        <f t="shared" si="1"/>
        <v>15</v>
      </c>
      <c r="I28">
        <v>10</v>
      </c>
      <c r="J28">
        <v>10</v>
      </c>
      <c r="K28">
        <v>10</v>
      </c>
      <c r="L28">
        <v>10</v>
      </c>
      <c r="M28">
        <v>9.75</v>
      </c>
      <c r="N28">
        <v>9.75</v>
      </c>
      <c r="O28">
        <v>9.5</v>
      </c>
      <c r="P28">
        <v>9</v>
      </c>
      <c r="Q28">
        <v>9</v>
      </c>
      <c r="R28">
        <v>7.5</v>
      </c>
      <c r="S28">
        <v>6.75</v>
      </c>
      <c r="U28">
        <f t="shared" si="2"/>
        <v>9</v>
      </c>
      <c r="V28">
        <f t="shared" si="3"/>
        <v>10</v>
      </c>
      <c r="W28">
        <f t="shared" si="4"/>
        <v>10</v>
      </c>
      <c r="X28">
        <f t="shared" si="5"/>
        <v>9</v>
      </c>
      <c r="Y28">
        <f t="shared" si="6"/>
        <v>9.75</v>
      </c>
      <c r="Z28">
        <f t="shared" si="7"/>
        <v>7.5</v>
      </c>
      <c r="AA28">
        <f t="shared" si="8"/>
        <v>9.5</v>
      </c>
      <c r="AB28">
        <f t="shared" si="9"/>
        <v>6.75</v>
      </c>
      <c r="AC28">
        <f t="shared" si="10"/>
        <v>10</v>
      </c>
      <c r="AD28">
        <f t="shared" si="11"/>
        <v>9.75</v>
      </c>
      <c r="AE28">
        <f t="shared" si="12"/>
        <v>10</v>
      </c>
      <c r="AF28" s="4">
        <f t="shared" si="13"/>
        <v>10</v>
      </c>
      <c r="AG28" s="1">
        <f t="shared" si="14"/>
        <v>10</v>
      </c>
      <c r="AH28" s="1">
        <f t="shared" si="15"/>
        <v>10</v>
      </c>
      <c r="AI28" s="1">
        <f t="shared" si="16"/>
        <v>10</v>
      </c>
      <c r="AJ28" s="1">
        <f t="shared" si="17"/>
        <v>10</v>
      </c>
      <c r="AK28" s="1">
        <f t="shared" si="18"/>
        <v>7.5</v>
      </c>
      <c r="AL28" s="1">
        <f t="shared" si="19"/>
        <v>10</v>
      </c>
      <c r="AM28" s="1">
        <f t="shared" si="20"/>
        <v>6</v>
      </c>
      <c r="AN28" s="1">
        <f t="shared" si="21"/>
        <v>10</v>
      </c>
      <c r="AO28" s="1">
        <f t="shared" si="22"/>
        <v>10</v>
      </c>
      <c r="AP28" s="1">
        <f t="shared" si="23"/>
        <v>10</v>
      </c>
      <c r="AQ28">
        <f t="shared" si="24"/>
        <v>3</v>
      </c>
      <c r="AR28">
        <f t="shared" si="25"/>
        <v>8</v>
      </c>
      <c r="AS28">
        <f t="shared" si="26"/>
        <v>8</v>
      </c>
      <c r="AT28">
        <f t="shared" si="27"/>
        <v>10</v>
      </c>
      <c r="AU28">
        <f t="shared" si="28"/>
        <v>5</v>
      </c>
      <c r="AV28">
        <f t="shared" si="29"/>
        <v>7</v>
      </c>
      <c r="AW28">
        <f t="shared" si="30"/>
        <v>6</v>
      </c>
      <c r="AX28">
        <f t="shared" si="31"/>
        <v>5</v>
      </c>
      <c r="AY28">
        <f t="shared" si="32"/>
        <v>7</v>
      </c>
      <c r="AZ28">
        <f t="shared" si="33"/>
        <v>7</v>
      </c>
      <c r="BA28">
        <f t="shared" si="34"/>
        <v>7</v>
      </c>
      <c r="BB28" s="3">
        <v>6</v>
      </c>
      <c r="BC28">
        <f>IF(ISNA(VLOOKUP(A28&amp;" "&amp;B28,'Domaci SPSS'!A:D,4,0)), 0, VLOOKUP(A28&amp;" "&amp;B28,'Domaci SPSS'!A:D,4,0))</f>
        <v>10</v>
      </c>
      <c r="BD28">
        <v>10</v>
      </c>
      <c r="BE28">
        <v>6</v>
      </c>
      <c r="BF28">
        <v>9</v>
      </c>
      <c r="BG28">
        <v>7.5</v>
      </c>
      <c r="BH28">
        <v>8</v>
      </c>
      <c r="BI28">
        <v>9</v>
      </c>
      <c r="BJ28">
        <v>10</v>
      </c>
      <c r="BK28">
        <v>9</v>
      </c>
      <c r="BL28">
        <v>10</v>
      </c>
      <c r="BN28">
        <v>3</v>
      </c>
      <c r="BQ28">
        <v>8</v>
      </c>
      <c r="BS28">
        <v>8</v>
      </c>
      <c r="BU28">
        <v>10</v>
      </c>
      <c r="BW28">
        <v>5</v>
      </c>
      <c r="BY28">
        <v>7</v>
      </c>
      <c r="CA28">
        <v>6</v>
      </c>
      <c r="CC28">
        <v>5</v>
      </c>
      <c r="CE28">
        <v>7</v>
      </c>
      <c r="CF28">
        <v>7</v>
      </c>
      <c r="CH28">
        <v>7</v>
      </c>
      <c r="CL28">
        <v>15</v>
      </c>
      <c r="CM28">
        <v>1</v>
      </c>
    </row>
    <row r="29" spans="1:91" x14ac:dyDescent="0.3">
      <c r="A29" t="s">
        <v>56</v>
      </c>
      <c r="B29" t="s">
        <v>78</v>
      </c>
      <c r="C29" t="s">
        <v>419</v>
      </c>
      <c r="D29" t="s">
        <v>539</v>
      </c>
      <c r="E29" t="s">
        <v>79</v>
      </c>
      <c r="F29" s="18">
        <f t="shared" si="35"/>
        <v>15</v>
      </c>
      <c r="G29" s="12">
        <f t="shared" si="1"/>
        <v>15</v>
      </c>
      <c r="I29">
        <v>10</v>
      </c>
      <c r="J29">
        <v>10</v>
      </c>
      <c r="K29">
        <v>10</v>
      </c>
      <c r="L29">
        <v>10</v>
      </c>
      <c r="M29">
        <v>9.875</v>
      </c>
      <c r="N29">
        <v>9.875</v>
      </c>
      <c r="O29">
        <v>9.75</v>
      </c>
      <c r="P29">
        <v>9.5</v>
      </c>
      <c r="Q29">
        <v>9.0625</v>
      </c>
      <c r="R29">
        <v>8.75</v>
      </c>
      <c r="S29">
        <v>3.25</v>
      </c>
      <c r="U29">
        <f t="shared" si="2"/>
        <v>10</v>
      </c>
      <c r="V29">
        <f t="shared" si="3"/>
        <v>9.0625</v>
      </c>
      <c r="W29">
        <f t="shared" si="4"/>
        <v>10</v>
      </c>
      <c r="X29">
        <f t="shared" si="5"/>
        <v>8.75</v>
      </c>
      <c r="Y29">
        <f t="shared" si="6"/>
        <v>9.75</v>
      </c>
      <c r="Z29">
        <f t="shared" si="7"/>
        <v>10</v>
      </c>
      <c r="AA29">
        <f t="shared" si="8"/>
        <v>9.5</v>
      </c>
      <c r="AB29">
        <f t="shared" si="9"/>
        <v>3.25</v>
      </c>
      <c r="AC29">
        <f t="shared" si="10"/>
        <v>9.875</v>
      </c>
      <c r="AD29">
        <f t="shared" si="11"/>
        <v>10</v>
      </c>
      <c r="AE29">
        <f t="shared" si="12"/>
        <v>9.875</v>
      </c>
      <c r="AF29" s="4">
        <f t="shared" si="13"/>
        <v>10</v>
      </c>
      <c r="AG29" s="1">
        <f t="shared" si="14"/>
        <v>8.75</v>
      </c>
      <c r="AH29" s="1">
        <f t="shared" si="15"/>
        <v>10</v>
      </c>
      <c r="AI29" s="1">
        <f t="shared" si="16"/>
        <v>10</v>
      </c>
      <c r="AJ29" s="1">
        <f t="shared" si="17"/>
        <v>10</v>
      </c>
      <c r="AK29" s="1">
        <f t="shared" si="18"/>
        <v>10</v>
      </c>
      <c r="AL29" s="1">
        <f t="shared" si="19"/>
        <v>10</v>
      </c>
      <c r="AM29" s="1">
        <f t="shared" si="20"/>
        <v>2</v>
      </c>
      <c r="AN29" s="1">
        <f t="shared" si="21"/>
        <v>10</v>
      </c>
      <c r="AO29" s="1">
        <f t="shared" si="22"/>
        <v>10</v>
      </c>
      <c r="AP29" s="1">
        <f t="shared" si="23"/>
        <v>10</v>
      </c>
      <c r="AQ29">
        <f t="shared" si="24"/>
        <v>3</v>
      </c>
      <c r="AR29">
        <f t="shared" si="25"/>
        <v>7</v>
      </c>
      <c r="AS29">
        <f t="shared" si="26"/>
        <v>8</v>
      </c>
      <c r="AT29">
        <f t="shared" si="27"/>
        <v>10</v>
      </c>
      <c r="AU29">
        <f t="shared" si="28"/>
        <v>4</v>
      </c>
      <c r="AV29">
        <f t="shared" si="29"/>
        <v>8</v>
      </c>
      <c r="AW29">
        <f t="shared" si="30"/>
        <v>6</v>
      </c>
      <c r="AX29">
        <f t="shared" si="31"/>
        <v>3</v>
      </c>
      <c r="AY29">
        <f t="shared" si="32"/>
        <v>7</v>
      </c>
      <c r="AZ29">
        <f t="shared" si="33"/>
        <v>7</v>
      </c>
      <c r="BA29">
        <f t="shared" si="34"/>
        <v>7</v>
      </c>
      <c r="BB29" s="3">
        <v>10</v>
      </c>
      <c r="BC29">
        <f>IF(ISNA(VLOOKUP(A29&amp;" "&amp;B29,'Domaci SPSS'!A:D,4,0)), 0, VLOOKUP(A29&amp;" "&amp;B29,'Domaci SPSS'!A:D,4,0))</f>
        <v>10</v>
      </c>
      <c r="BD29">
        <v>10</v>
      </c>
      <c r="BE29">
        <v>5</v>
      </c>
      <c r="BF29">
        <v>9</v>
      </c>
      <c r="BG29">
        <v>10</v>
      </c>
      <c r="BH29">
        <v>8</v>
      </c>
      <c r="BI29">
        <v>7</v>
      </c>
      <c r="BJ29">
        <v>9.5</v>
      </c>
      <c r="BK29">
        <v>10</v>
      </c>
      <c r="BL29">
        <v>9.5</v>
      </c>
      <c r="BN29">
        <v>3</v>
      </c>
      <c r="BQ29">
        <v>7</v>
      </c>
      <c r="BS29">
        <v>8</v>
      </c>
      <c r="BU29">
        <v>10</v>
      </c>
      <c r="BW29">
        <v>4</v>
      </c>
      <c r="BY29">
        <v>8</v>
      </c>
      <c r="CA29">
        <v>6</v>
      </c>
      <c r="CC29">
        <v>3</v>
      </c>
      <c r="CE29">
        <v>7</v>
      </c>
      <c r="CF29">
        <v>7</v>
      </c>
      <c r="CH29">
        <v>7</v>
      </c>
      <c r="CL29">
        <v>15</v>
      </c>
      <c r="CM29">
        <v>1</v>
      </c>
    </row>
    <row r="30" spans="1:91" x14ac:dyDescent="0.3">
      <c r="A30" t="s">
        <v>71</v>
      </c>
      <c r="B30" t="s">
        <v>108</v>
      </c>
      <c r="C30" t="s">
        <v>365</v>
      </c>
      <c r="D30" t="s">
        <v>541</v>
      </c>
      <c r="E30" t="s">
        <v>109</v>
      </c>
      <c r="F30" s="18">
        <f t="shared" si="35"/>
        <v>14</v>
      </c>
      <c r="G30" s="12">
        <f t="shared" si="1"/>
        <v>13</v>
      </c>
      <c r="I30">
        <v>10</v>
      </c>
      <c r="J30">
        <v>10</v>
      </c>
      <c r="K30">
        <v>10</v>
      </c>
      <c r="L30">
        <v>10</v>
      </c>
      <c r="M30">
        <v>9.75</v>
      </c>
      <c r="N30">
        <v>9.25</v>
      </c>
      <c r="O30">
        <v>8.75</v>
      </c>
      <c r="P30">
        <v>8.75</v>
      </c>
      <c r="Q30">
        <v>8.5</v>
      </c>
      <c r="R30">
        <v>6.5</v>
      </c>
      <c r="S30">
        <v>-0.75</v>
      </c>
      <c r="U30">
        <f t="shared" si="2"/>
        <v>9.25</v>
      </c>
      <c r="V30">
        <f t="shared" si="3"/>
        <v>10</v>
      </c>
      <c r="W30">
        <f t="shared" si="4"/>
        <v>10</v>
      </c>
      <c r="X30">
        <f t="shared" si="5"/>
        <v>8.5</v>
      </c>
      <c r="Y30">
        <f t="shared" si="6"/>
        <v>8.75</v>
      </c>
      <c r="Z30">
        <f t="shared" si="7"/>
        <v>8.75</v>
      </c>
      <c r="AA30">
        <f t="shared" si="8"/>
        <v>-0.75</v>
      </c>
      <c r="AB30">
        <f t="shared" si="9"/>
        <v>6.5</v>
      </c>
      <c r="AC30">
        <f t="shared" si="10"/>
        <v>9.75</v>
      </c>
      <c r="AD30">
        <f t="shared" si="11"/>
        <v>10</v>
      </c>
      <c r="AE30">
        <f t="shared" si="12"/>
        <v>10</v>
      </c>
      <c r="AF30" s="4">
        <f t="shared" si="13"/>
        <v>10</v>
      </c>
      <c r="AG30" s="1">
        <f t="shared" si="14"/>
        <v>10</v>
      </c>
      <c r="AH30" s="1">
        <f t="shared" si="15"/>
        <v>10</v>
      </c>
      <c r="AI30" s="1">
        <f t="shared" si="16"/>
        <v>8.3333333333333339</v>
      </c>
      <c r="AJ30" s="1">
        <f t="shared" si="17"/>
        <v>10</v>
      </c>
      <c r="AK30" s="1">
        <f t="shared" si="18"/>
        <v>10</v>
      </c>
      <c r="AL30" s="1">
        <f t="shared" si="19"/>
        <v>-1</v>
      </c>
      <c r="AM30" s="1">
        <f t="shared" si="20"/>
        <v>6</v>
      </c>
      <c r="AN30" s="1">
        <f t="shared" si="21"/>
        <v>10</v>
      </c>
      <c r="AO30" s="1">
        <f t="shared" si="22"/>
        <v>10</v>
      </c>
      <c r="AP30" s="1">
        <f t="shared" si="23"/>
        <v>10</v>
      </c>
      <c r="AQ30">
        <f t="shared" si="24"/>
        <v>2</v>
      </c>
      <c r="AR30">
        <f t="shared" si="25"/>
        <v>8</v>
      </c>
      <c r="AS30">
        <f t="shared" si="26"/>
        <v>5</v>
      </c>
      <c r="AT30">
        <f t="shared" si="27"/>
        <v>9</v>
      </c>
      <c r="AU30">
        <f t="shared" si="28"/>
        <v>7</v>
      </c>
      <c r="AV30">
        <f t="shared" si="29"/>
        <v>8</v>
      </c>
      <c r="AW30" t="str">
        <f t="shared" si="30"/>
        <v/>
      </c>
      <c r="AX30">
        <f t="shared" si="31"/>
        <v>5</v>
      </c>
      <c r="AY30">
        <f t="shared" si="32"/>
        <v>7</v>
      </c>
      <c r="AZ30">
        <f t="shared" si="33"/>
        <v>7</v>
      </c>
      <c r="BA30">
        <f t="shared" si="34"/>
        <v>7</v>
      </c>
      <c r="BB30" s="3">
        <v>7</v>
      </c>
      <c r="BC30">
        <f>IF(ISNA(VLOOKUP(A30&amp;" "&amp;B30,'Domaci SPSS'!A:D,4,0)), 0, VLOOKUP(A30&amp;" "&amp;B30,'Domaci SPSS'!A:D,4,0))</f>
        <v>10</v>
      </c>
      <c r="BD30">
        <v>10</v>
      </c>
      <c r="BE30">
        <v>9</v>
      </c>
      <c r="BF30">
        <v>5</v>
      </c>
      <c r="BG30">
        <v>5</v>
      </c>
      <c r="BI30">
        <v>8</v>
      </c>
      <c r="BJ30">
        <v>9</v>
      </c>
      <c r="BK30">
        <v>10</v>
      </c>
      <c r="BL30">
        <v>10</v>
      </c>
      <c r="BN30">
        <v>2</v>
      </c>
      <c r="BQ30">
        <v>8</v>
      </c>
      <c r="BS30">
        <v>5</v>
      </c>
      <c r="BU30">
        <v>9</v>
      </c>
      <c r="BW30">
        <v>7</v>
      </c>
      <c r="BY30">
        <v>8</v>
      </c>
      <c r="CC30">
        <v>5</v>
      </c>
      <c r="CE30">
        <v>7</v>
      </c>
      <c r="CF30">
        <v>7</v>
      </c>
      <c r="CH30">
        <v>7</v>
      </c>
      <c r="CL30">
        <v>13</v>
      </c>
      <c r="CM30">
        <v>1</v>
      </c>
    </row>
    <row r="31" spans="1:91" x14ac:dyDescent="0.3">
      <c r="A31" t="s">
        <v>93</v>
      </c>
      <c r="B31" t="s">
        <v>214</v>
      </c>
      <c r="C31" t="s">
        <v>376</v>
      </c>
      <c r="D31" t="s">
        <v>543</v>
      </c>
      <c r="E31" t="s">
        <v>215</v>
      </c>
      <c r="F31" s="18">
        <f t="shared" si="35"/>
        <v>13</v>
      </c>
      <c r="G31" s="12">
        <f t="shared" si="1"/>
        <v>13</v>
      </c>
      <c r="I31">
        <v>10</v>
      </c>
      <c r="J31">
        <v>9.125</v>
      </c>
      <c r="K31">
        <v>9.0625</v>
      </c>
      <c r="L31">
        <v>8.75</v>
      </c>
      <c r="M31">
        <v>8.5</v>
      </c>
      <c r="N31">
        <v>8.5</v>
      </c>
      <c r="O31">
        <v>8.5</v>
      </c>
      <c r="P31">
        <v>7.75</v>
      </c>
      <c r="Q31">
        <v>7.25</v>
      </c>
      <c r="R31">
        <v>6.5</v>
      </c>
      <c r="S31">
        <v>5.75</v>
      </c>
      <c r="U31">
        <f t="shared" si="2"/>
        <v>8.5</v>
      </c>
      <c r="V31">
        <f t="shared" si="3"/>
        <v>9.0625</v>
      </c>
      <c r="W31">
        <f t="shared" si="4"/>
        <v>10</v>
      </c>
      <c r="X31">
        <f t="shared" si="5"/>
        <v>6.5</v>
      </c>
      <c r="Y31">
        <f t="shared" si="6"/>
        <v>8.5</v>
      </c>
      <c r="Z31">
        <f t="shared" si="7"/>
        <v>5.75</v>
      </c>
      <c r="AA31">
        <f t="shared" si="8"/>
        <v>8.5</v>
      </c>
      <c r="AB31">
        <f t="shared" si="9"/>
        <v>7.25</v>
      </c>
      <c r="AC31">
        <f t="shared" si="10"/>
        <v>9.125</v>
      </c>
      <c r="AD31">
        <f t="shared" si="11"/>
        <v>8.75</v>
      </c>
      <c r="AE31">
        <f t="shared" si="12"/>
        <v>7.75</v>
      </c>
      <c r="AF31" s="4">
        <f t="shared" si="13"/>
        <v>10</v>
      </c>
      <c r="AG31" s="1">
        <f t="shared" si="14"/>
        <v>8.75</v>
      </c>
      <c r="AH31" s="1">
        <f t="shared" si="15"/>
        <v>10</v>
      </c>
      <c r="AI31" s="1">
        <f t="shared" si="16"/>
        <v>8.3333333333333339</v>
      </c>
      <c r="AJ31" s="1">
        <f t="shared" si="17"/>
        <v>10</v>
      </c>
      <c r="AK31" s="1">
        <f t="shared" si="18"/>
        <v>5</v>
      </c>
      <c r="AL31" s="1">
        <f t="shared" si="19"/>
        <v>10</v>
      </c>
      <c r="AM31" s="1">
        <f t="shared" si="20"/>
        <v>8</v>
      </c>
      <c r="AN31" s="1">
        <f t="shared" si="21"/>
        <v>10</v>
      </c>
      <c r="AO31" s="1">
        <f t="shared" si="22"/>
        <v>10</v>
      </c>
      <c r="AP31" s="1">
        <f t="shared" si="23"/>
        <v>10</v>
      </c>
      <c r="AQ31">
        <f t="shared" si="24"/>
        <v>1</v>
      </c>
      <c r="AR31">
        <f t="shared" si="25"/>
        <v>7</v>
      </c>
      <c r="AS31">
        <f t="shared" si="26"/>
        <v>8</v>
      </c>
      <c r="AT31">
        <f t="shared" si="27"/>
        <v>9</v>
      </c>
      <c r="AU31">
        <f t="shared" si="28"/>
        <v>5</v>
      </c>
      <c r="AV31">
        <f t="shared" si="29"/>
        <v>6</v>
      </c>
      <c r="AW31">
        <f t="shared" si="30"/>
        <v>6</v>
      </c>
      <c r="AX31">
        <f t="shared" si="31"/>
        <v>6</v>
      </c>
      <c r="AY31">
        <f t="shared" si="32"/>
        <v>7</v>
      </c>
      <c r="AZ31">
        <f t="shared" si="33"/>
        <v>7</v>
      </c>
      <c r="BA31">
        <f t="shared" si="34"/>
        <v>7</v>
      </c>
      <c r="BB31" s="3">
        <v>4</v>
      </c>
      <c r="BC31">
        <f>IF(ISNA(VLOOKUP(A31&amp;" "&amp;B31,'Domaci SPSS'!A:D,4,0)), 0, VLOOKUP(A31&amp;" "&amp;B31,'Domaci SPSS'!A:D,4,0))</f>
        <v>10</v>
      </c>
      <c r="BD31">
        <v>10</v>
      </c>
      <c r="BE31">
        <v>1</v>
      </c>
      <c r="BF31">
        <v>4</v>
      </c>
      <c r="BG31">
        <v>8</v>
      </c>
      <c r="BH31">
        <v>4</v>
      </c>
      <c r="BI31">
        <v>5</v>
      </c>
      <c r="BJ31">
        <v>6.5</v>
      </c>
      <c r="BK31">
        <v>5</v>
      </c>
      <c r="BL31">
        <v>1</v>
      </c>
      <c r="BN31">
        <v>1</v>
      </c>
      <c r="BQ31">
        <v>7</v>
      </c>
      <c r="BS31">
        <v>8</v>
      </c>
      <c r="BU31">
        <v>9</v>
      </c>
      <c r="BW31">
        <v>5</v>
      </c>
      <c r="BY31">
        <v>6</v>
      </c>
      <c r="CA31">
        <v>6</v>
      </c>
      <c r="CC31">
        <v>6</v>
      </c>
      <c r="CE31">
        <v>7</v>
      </c>
      <c r="CF31">
        <v>7</v>
      </c>
      <c r="CH31">
        <v>7</v>
      </c>
      <c r="CL31">
        <v>13</v>
      </c>
      <c r="CM31">
        <v>1</v>
      </c>
    </row>
    <row r="32" spans="1:91" x14ac:dyDescent="0.3">
      <c r="A32" t="s">
        <v>181</v>
      </c>
      <c r="B32" t="s">
        <v>182</v>
      </c>
      <c r="C32" t="s">
        <v>545</v>
      </c>
      <c r="D32" t="s">
        <v>547</v>
      </c>
      <c r="E32" t="s">
        <v>183</v>
      </c>
      <c r="F32" s="18">
        <f t="shared" si="35"/>
        <v>8</v>
      </c>
      <c r="G32" s="12">
        <f t="shared" si="1"/>
        <v>15</v>
      </c>
      <c r="I32">
        <v>9.75</v>
      </c>
      <c r="J32">
        <v>9.5</v>
      </c>
      <c r="K32">
        <v>9.125</v>
      </c>
      <c r="L32">
        <v>7.625</v>
      </c>
      <c r="M32">
        <v>7.5</v>
      </c>
      <c r="N32">
        <v>6.75</v>
      </c>
      <c r="O32">
        <v>-0.75</v>
      </c>
      <c r="P32">
        <v>-0.75</v>
      </c>
      <c r="Q32">
        <v>-0.75</v>
      </c>
      <c r="R32">
        <v>-0.75</v>
      </c>
      <c r="S32">
        <v>-0.75</v>
      </c>
      <c r="U32">
        <f t="shared" si="2"/>
        <v>-0.75</v>
      </c>
      <c r="V32">
        <f t="shared" si="3"/>
        <v>-0.75</v>
      </c>
      <c r="W32">
        <f t="shared" si="4"/>
        <v>-0.75</v>
      </c>
      <c r="X32">
        <f t="shared" si="5"/>
        <v>-0.75</v>
      </c>
      <c r="Y32">
        <f t="shared" si="6"/>
        <v>-0.75</v>
      </c>
      <c r="Z32">
        <f t="shared" si="7"/>
        <v>7.625</v>
      </c>
      <c r="AA32">
        <f t="shared" si="8"/>
        <v>7.5</v>
      </c>
      <c r="AB32">
        <f t="shared" si="9"/>
        <v>6.75</v>
      </c>
      <c r="AC32">
        <f t="shared" si="10"/>
        <v>9.125</v>
      </c>
      <c r="AD32">
        <f t="shared" si="11"/>
        <v>9.5</v>
      </c>
      <c r="AE32">
        <f t="shared" si="12"/>
        <v>9.75</v>
      </c>
      <c r="AF32" s="4">
        <f t="shared" si="13"/>
        <v>-1</v>
      </c>
      <c r="AG32" s="1">
        <f t="shared" si="14"/>
        <v>-1</v>
      </c>
      <c r="AH32" s="1">
        <f t="shared" si="15"/>
        <v>-1</v>
      </c>
      <c r="AI32" s="1">
        <f t="shared" si="16"/>
        <v>-1</v>
      </c>
      <c r="AJ32" s="1">
        <f t="shared" si="17"/>
        <v>-1</v>
      </c>
      <c r="AK32" s="1">
        <f t="shared" si="18"/>
        <v>7.5</v>
      </c>
      <c r="AL32" s="1">
        <f t="shared" si="19"/>
        <v>10</v>
      </c>
      <c r="AM32" s="1">
        <f t="shared" si="20"/>
        <v>8</v>
      </c>
      <c r="AN32" s="1">
        <f t="shared" si="21"/>
        <v>10</v>
      </c>
      <c r="AO32" s="1">
        <f t="shared" si="22"/>
        <v>10</v>
      </c>
      <c r="AP32" s="1">
        <f t="shared" si="23"/>
        <v>10</v>
      </c>
      <c r="AQ32" t="str">
        <f t="shared" si="24"/>
        <v/>
      </c>
      <c r="AR32" t="str">
        <f t="shared" si="25"/>
        <v/>
      </c>
      <c r="AS32" t="str">
        <f t="shared" si="26"/>
        <v/>
      </c>
      <c r="AT32" t="str">
        <f t="shared" si="27"/>
        <v/>
      </c>
      <c r="AU32" t="str">
        <f t="shared" si="28"/>
        <v/>
      </c>
      <c r="AV32">
        <f t="shared" si="29"/>
        <v>7</v>
      </c>
      <c r="AW32">
        <f t="shared" si="30"/>
        <v>5</v>
      </c>
      <c r="AX32">
        <f t="shared" si="31"/>
        <v>6</v>
      </c>
      <c r="AY32">
        <f t="shared" si="32"/>
        <v>7</v>
      </c>
      <c r="AZ32">
        <f t="shared" si="33"/>
        <v>7</v>
      </c>
      <c r="BA32">
        <f t="shared" si="34"/>
        <v>7</v>
      </c>
      <c r="BC32">
        <f>IF(ISNA(VLOOKUP(A32&amp;" "&amp;B32,'Domaci SPSS'!A:D,4,0)), 0, VLOOKUP(A32&amp;" "&amp;B32,'Domaci SPSS'!A:D,4,0))</f>
        <v>0</v>
      </c>
      <c r="BG32">
        <v>8</v>
      </c>
      <c r="BI32">
        <v>3</v>
      </c>
      <c r="BJ32">
        <v>6.5</v>
      </c>
      <c r="BK32">
        <v>8</v>
      </c>
      <c r="BL32">
        <v>9</v>
      </c>
      <c r="BX32">
        <v>7</v>
      </c>
      <c r="CA32">
        <v>5</v>
      </c>
      <c r="CC32">
        <v>6</v>
      </c>
      <c r="CE32">
        <v>7</v>
      </c>
      <c r="CF32">
        <v>7</v>
      </c>
      <c r="CH32">
        <v>7</v>
      </c>
      <c r="CL32">
        <v>15</v>
      </c>
      <c r="CM32">
        <v>1</v>
      </c>
    </row>
    <row r="33" spans="1:91" x14ac:dyDescent="0.3">
      <c r="A33" t="s">
        <v>197</v>
      </c>
      <c r="B33" t="s">
        <v>198</v>
      </c>
      <c r="C33" t="s">
        <v>443</v>
      </c>
      <c r="D33" t="s">
        <v>549</v>
      </c>
      <c r="E33" t="s">
        <v>199</v>
      </c>
      <c r="F33" s="18">
        <f t="shared" si="35"/>
        <v>13</v>
      </c>
      <c r="G33" s="12">
        <f t="shared" si="1"/>
        <v>10</v>
      </c>
      <c r="I33">
        <v>9.75</v>
      </c>
      <c r="J33">
        <v>9.75</v>
      </c>
      <c r="K33">
        <v>9.75</v>
      </c>
      <c r="L33">
        <v>9.625</v>
      </c>
      <c r="M33">
        <v>8.5</v>
      </c>
      <c r="N33">
        <v>7.875</v>
      </c>
      <c r="O33">
        <v>7.625</v>
      </c>
      <c r="P33">
        <v>7.5</v>
      </c>
      <c r="Q33">
        <v>5.5</v>
      </c>
      <c r="R33">
        <v>2.5</v>
      </c>
      <c r="S33">
        <v>-0.75</v>
      </c>
      <c r="U33">
        <f t="shared" si="2"/>
        <v>9.75</v>
      </c>
      <c r="V33">
        <f t="shared" si="3"/>
        <v>2.5</v>
      </c>
      <c r="W33">
        <f t="shared" si="4"/>
        <v>9.75</v>
      </c>
      <c r="X33">
        <f t="shared" si="5"/>
        <v>5.5</v>
      </c>
      <c r="Y33">
        <f t="shared" si="6"/>
        <v>8.5</v>
      </c>
      <c r="Z33">
        <f t="shared" si="7"/>
        <v>7.625</v>
      </c>
      <c r="AA33">
        <f t="shared" si="8"/>
        <v>7.875</v>
      </c>
      <c r="AB33">
        <f t="shared" si="9"/>
        <v>-0.75</v>
      </c>
      <c r="AC33">
        <f t="shared" si="10"/>
        <v>7.5</v>
      </c>
      <c r="AD33">
        <f t="shared" si="11"/>
        <v>9.75</v>
      </c>
      <c r="AE33">
        <f t="shared" si="12"/>
        <v>9.625</v>
      </c>
      <c r="AF33" s="4">
        <f t="shared" si="13"/>
        <v>10</v>
      </c>
      <c r="AG33" s="1">
        <f t="shared" si="14"/>
        <v>0</v>
      </c>
      <c r="AH33" s="1">
        <f t="shared" si="15"/>
        <v>10</v>
      </c>
      <c r="AI33" s="1">
        <f t="shared" si="16"/>
        <v>5</v>
      </c>
      <c r="AJ33" s="1">
        <f t="shared" si="17"/>
        <v>10</v>
      </c>
      <c r="AK33" s="1">
        <f t="shared" si="18"/>
        <v>7.5</v>
      </c>
      <c r="AL33" s="1">
        <f t="shared" si="19"/>
        <v>10</v>
      </c>
      <c r="AM33" s="1">
        <f t="shared" si="20"/>
        <v>-1</v>
      </c>
      <c r="AN33" s="1">
        <f t="shared" si="21"/>
        <v>10</v>
      </c>
      <c r="AO33" s="1">
        <f t="shared" si="22"/>
        <v>10</v>
      </c>
      <c r="AP33" s="1">
        <f t="shared" si="23"/>
        <v>10</v>
      </c>
      <c r="AQ33">
        <f t="shared" si="24"/>
        <v>1</v>
      </c>
      <c r="AR33">
        <f t="shared" si="25"/>
        <v>0</v>
      </c>
      <c r="AS33">
        <f t="shared" si="26"/>
        <v>5</v>
      </c>
      <c r="AT33">
        <f t="shared" si="27"/>
        <v>7</v>
      </c>
      <c r="AU33">
        <f t="shared" si="28"/>
        <v>6</v>
      </c>
      <c r="AV33">
        <f t="shared" si="29"/>
        <v>7</v>
      </c>
      <c r="AW33">
        <f t="shared" si="30"/>
        <v>4</v>
      </c>
      <c r="AX33" t="str">
        <f t="shared" si="31"/>
        <v/>
      </c>
      <c r="AY33">
        <f t="shared" si="32"/>
        <v>5</v>
      </c>
      <c r="AZ33">
        <f t="shared" si="33"/>
        <v>7</v>
      </c>
      <c r="BA33">
        <f t="shared" si="34"/>
        <v>3</v>
      </c>
      <c r="BB33" s="3">
        <v>9</v>
      </c>
      <c r="BC33">
        <f>IF(ISNA(VLOOKUP(A33&amp;" "&amp;B33,'Domaci SPSS'!A:D,4,0)), 0, VLOOKUP(A33&amp;" "&amp;B33,'Domaci SPSS'!A:D,4,0))</f>
        <v>10</v>
      </c>
      <c r="BD33">
        <v>9</v>
      </c>
      <c r="BE33">
        <v>7</v>
      </c>
      <c r="BF33">
        <v>4</v>
      </c>
      <c r="BG33">
        <v>8</v>
      </c>
      <c r="BH33">
        <v>1.5</v>
      </c>
      <c r="BK33">
        <v>9</v>
      </c>
      <c r="BL33">
        <v>8.5</v>
      </c>
      <c r="BN33">
        <v>1</v>
      </c>
      <c r="BQ33">
        <v>0</v>
      </c>
      <c r="BS33">
        <v>5</v>
      </c>
      <c r="BT33">
        <v>7</v>
      </c>
      <c r="BW33">
        <v>6</v>
      </c>
      <c r="BY33">
        <v>7</v>
      </c>
      <c r="CA33">
        <v>4</v>
      </c>
      <c r="CE33">
        <v>5</v>
      </c>
      <c r="CF33">
        <v>7</v>
      </c>
      <c r="CH33">
        <v>3</v>
      </c>
      <c r="CL33">
        <v>10</v>
      </c>
      <c r="CM33">
        <v>1</v>
      </c>
    </row>
    <row r="34" spans="1:91" x14ac:dyDescent="0.3">
      <c r="A34" t="s">
        <v>270</v>
      </c>
      <c r="B34" t="s">
        <v>271</v>
      </c>
      <c r="C34" t="s">
        <v>378</v>
      </c>
      <c r="D34" t="s">
        <v>551</v>
      </c>
      <c r="E34" t="s">
        <v>272</v>
      </c>
      <c r="F34" s="18">
        <f t="shared" si="35"/>
        <v>15</v>
      </c>
      <c r="G34" s="12">
        <f t="shared" si="1"/>
        <v>15</v>
      </c>
      <c r="I34">
        <v>10</v>
      </c>
      <c r="J34">
        <v>10</v>
      </c>
      <c r="K34">
        <v>10</v>
      </c>
      <c r="L34">
        <v>10</v>
      </c>
      <c r="M34">
        <v>10</v>
      </c>
      <c r="N34">
        <v>10</v>
      </c>
      <c r="O34">
        <v>9.75</v>
      </c>
      <c r="P34">
        <v>9.75</v>
      </c>
      <c r="Q34">
        <v>9.5</v>
      </c>
      <c r="R34">
        <v>8.5</v>
      </c>
      <c r="S34">
        <v>8.5</v>
      </c>
      <c r="U34">
        <f t="shared" si="2"/>
        <v>10</v>
      </c>
      <c r="V34">
        <f t="shared" si="3"/>
        <v>10</v>
      </c>
      <c r="W34">
        <f t="shared" si="4"/>
        <v>10</v>
      </c>
      <c r="X34">
        <f t="shared" si="5"/>
        <v>8.5</v>
      </c>
      <c r="Y34">
        <f t="shared" si="6"/>
        <v>8.5</v>
      </c>
      <c r="Z34">
        <f t="shared" si="7"/>
        <v>9.75</v>
      </c>
      <c r="AA34">
        <f t="shared" si="8"/>
        <v>9.5</v>
      </c>
      <c r="AB34">
        <f t="shared" si="9"/>
        <v>9.75</v>
      </c>
      <c r="AC34">
        <f t="shared" si="10"/>
        <v>10</v>
      </c>
      <c r="AD34">
        <f t="shared" si="11"/>
        <v>10</v>
      </c>
      <c r="AE34">
        <f t="shared" si="12"/>
        <v>10</v>
      </c>
      <c r="AF34" s="4">
        <f t="shared" si="13"/>
        <v>10</v>
      </c>
      <c r="AG34" s="1">
        <f t="shared" si="14"/>
        <v>10</v>
      </c>
      <c r="AH34" s="1">
        <f t="shared" si="15"/>
        <v>10</v>
      </c>
      <c r="AI34" s="1">
        <f t="shared" si="16"/>
        <v>8.3333333333333339</v>
      </c>
      <c r="AJ34" s="1">
        <f t="shared" si="17"/>
        <v>10</v>
      </c>
      <c r="AK34" s="1">
        <f t="shared" si="18"/>
        <v>10</v>
      </c>
      <c r="AL34" s="1">
        <f t="shared" si="19"/>
        <v>10</v>
      </c>
      <c r="AM34" s="1">
        <f t="shared" si="20"/>
        <v>10</v>
      </c>
      <c r="AN34" s="1">
        <f t="shared" si="21"/>
        <v>10</v>
      </c>
      <c r="AO34" s="1">
        <f t="shared" si="22"/>
        <v>10</v>
      </c>
      <c r="AP34" s="1">
        <f t="shared" si="23"/>
        <v>10</v>
      </c>
      <c r="AQ34">
        <f t="shared" si="24"/>
        <v>2</v>
      </c>
      <c r="AR34">
        <f t="shared" si="25"/>
        <v>8</v>
      </c>
      <c r="AS34">
        <f t="shared" si="26"/>
        <v>8</v>
      </c>
      <c r="AT34">
        <f t="shared" si="27"/>
        <v>9</v>
      </c>
      <c r="AU34">
        <f t="shared" si="28"/>
        <v>7</v>
      </c>
      <c r="AV34">
        <f t="shared" si="29"/>
        <v>8</v>
      </c>
      <c r="AW34">
        <f t="shared" si="30"/>
        <v>6</v>
      </c>
      <c r="AX34">
        <f t="shared" si="31"/>
        <v>7</v>
      </c>
      <c r="AY34">
        <f t="shared" si="32"/>
        <v>6</v>
      </c>
      <c r="AZ34">
        <f t="shared" si="33"/>
        <v>7</v>
      </c>
      <c r="BA34">
        <f t="shared" si="34"/>
        <v>7</v>
      </c>
      <c r="BB34" s="3">
        <v>10</v>
      </c>
      <c r="BC34">
        <f>IF(ISNA(VLOOKUP(A34&amp;" "&amp;B34,'Domaci SPSS'!A:D,4,0)), 0, VLOOKUP(A34&amp;" "&amp;B34,'Domaci SPSS'!A:D,4,0))</f>
        <v>10</v>
      </c>
      <c r="BD34">
        <v>10</v>
      </c>
      <c r="BE34">
        <v>9</v>
      </c>
      <c r="BF34">
        <v>4</v>
      </c>
      <c r="BG34">
        <v>9</v>
      </c>
      <c r="BH34">
        <v>8</v>
      </c>
      <c r="BI34">
        <v>9</v>
      </c>
      <c r="BJ34">
        <v>10</v>
      </c>
      <c r="BK34">
        <v>10</v>
      </c>
      <c r="BL34">
        <v>10</v>
      </c>
      <c r="BN34">
        <v>2</v>
      </c>
      <c r="BQ34">
        <v>8</v>
      </c>
      <c r="BS34">
        <v>8</v>
      </c>
      <c r="BU34">
        <v>9</v>
      </c>
      <c r="BW34">
        <v>7</v>
      </c>
      <c r="BY34">
        <v>8</v>
      </c>
      <c r="CA34">
        <v>6</v>
      </c>
      <c r="CC34">
        <v>7</v>
      </c>
      <c r="CE34">
        <v>6</v>
      </c>
      <c r="CF34">
        <v>7</v>
      </c>
      <c r="CH34">
        <v>7</v>
      </c>
      <c r="CL34">
        <v>15</v>
      </c>
      <c r="CM34">
        <v>1</v>
      </c>
    </row>
    <row r="35" spans="1:91" x14ac:dyDescent="0.3">
      <c r="A35" t="s">
        <v>9</v>
      </c>
      <c r="B35" t="s">
        <v>241</v>
      </c>
      <c r="C35" t="s">
        <v>395</v>
      </c>
      <c r="D35" t="s">
        <v>553</v>
      </c>
      <c r="E35" t="s">
        <v>242</v>
      </c>
      <c r="F35" s="18">
        <f t="shared" si="35"/>
        <v>14</v>
      </c>
      <c r="G35" s="12">
        <f t="shared" si="1"/>
        <v>15</v>
      </c>
      <c r="I35">
        <v>10</v>
      </c>
      <c r="J35">
        <v>10</v>
      </c>
      <c r="K35">
        <v>10</v>
      </c>
      <c r="L35">
        <v>9.75</v>
      </c>
      <c r="M35">
        <v>9.75</v>
      </c>
      <c r="N35">
        <v>9</v>
      </c>
      <c r="O35">
        <v>8.125</v>
      </c>
      <c r="P35">
        <v>7.5</v>
      </c>
      <c r="Q35">
        <v>6.875</v>
      </c>
      <c r="R35">
        <v>6.75</v>
      </c>
      <c r="S35">
        <v>-0.75</v>
      </c>
      <c r="U35">
        <f t="shared" si="2"/>
        <v>10</v>
      </c>
      <c r="V35">
        <f t="shared" si="3"/>
        <v>8.125</v>
      </c>
      <c r="W35">
        <f t="shared" si="4"/>
        <v>9.75</v>
      </c>
      <c r="X35">
        <f t="shared" si="5"/>
        <v>9</v>
      </c>
      <c r="Y35">
        <f t="shared" si="6"/>
        <v>7.5</v>
      </c>
      <c r="Z35">
        <f t="shared" si="7"/>
        <v>6.875</v>
      </c>
      <c r="AA35">
        <f t="shared" si="8"/>
        <v>-0.75</v>
      </c>
      <c r="AB35">
        <f t="shared" si="9"/>
        <v>6.75</v>
      </c>
      <c r="AC35">
        <f t="shared" si="10"/>
        <v>9.75</v>
      </c>
      <c r="AD35">
        <f t="shared" si="11"/>
        <v>10</v>
      </c>
      <c r="AE35">
        <f t="shared" si="12"/>
        <v>10</v>
      </c>
      <c r="AF35" s="4">
        <f t="shared" si="13"/>
        <v>10</v>
      </c>
      <c r="AG35" s="1">
        <f t="shared" si="14"/>
        <v>7.5</v>
      </c>
      <c r="AH35" s="1">
        <f t="shared" si="15"/>
        <v>10</v>
      </c>
      <c r="AI35" s="1">
        <f t="shared" si="16"/>
        <v>10</v>
      </c>
      <c r="AJ35" s="1">
        <f t="shared" si="17"/>
        <v>10</v>
      </c>
      <c r="AK35" s="1">
        <f t="shared" si="18"/>
        <v>7.5</v>
      </c>
      <c r="AL35" s="1">
        <f t="shared" si="19"/>
        <v>-1</v>
      </c>
      <c r="AM35" s="1">
        <f t="shared" si="20"/>
        <v>6</v>
      </c>
      <c r="AN35" s="1">
        <f t="shared" si="21"/>
        <v>10</v>
      </c>
      <c r="AO35" s="1">
        <f t="shared" si="22"/>
        <v>10</v>
      </c>
      <c r="AP35" s="1">
        <f t="shared" si="23"/>
        <v>10</v>
      </c>
      <c r="AQ35">
        <f t="shared" si="24"/>
        <v>2</v>
      </c>
      <c r="AR35">
        <f t="shared" si="25"/>
        <v>6</v>
      </c>
      <c r="AS35">
        <f t="shared" si="26"/>
        <v>8</v>
      </c>
      <c r="AT35">
        <f t="shared" si="27"/>
        <v>10</v>
      </c>
      <c r="AU35">
        <f t="shared" si="28"/>
        <v>0</v>
      </c>
      <c r="AV35">
        <f t="shared" si="29"/>
        <v>7</v>
      </c>
      <c r="AW35" t="str">
        <f t="shared" si="30"/>
        <v/>
      </c>
      <c r="AX35">
        <f t="shared" si="31"/>
        <v>5</v>
      </c>
      <c r="AY35">
        <f t="shared" si="32"/>
        <v>7</v>
      </c>
      <c r="AZ35">
        <f t="shared" si="33"/>
        <v>7</v>
      </c>
      <c r="BA35">
        <f t="shared" si="34"/>
        <v>6</v>
      </c>
      <c r="BB35" s="3">
        <v>10</v>
      </c>
      <c r="BC35">
        <f>IF(ISNA(VLOOKUP(A35&amp;" "&amp;B35,'Domaci SPSS'!A:D,4,0)), 0, VLOOKUP(A35&amp;" "&amp;B35,'Domaci SPSS'!A:D,4,0))</f>
        <v>10</v>
      </c>
      <c r="BD35">
        <v>9</v>
      </c>
      <c r="BE35">
        <v>6</v>
      </c>
      <c r="BG35">
        <v>5</v>
      </c>
      <c r="BI35">
        <v>9</v>
      </c>
      <c r="BJ35">
        <v>9</v>
      </c>
      <c r="BK35">
        <v>10</v>
      </c>
      <c r="BL35">
        <v>10</v>
      </c>
      <c r="BN35">
        <v>2</v>
      </c>
      <c r="BQ35">
        <v>6</v>
      </c>
      <c r="BS35">
        <v>8</v>
      </c>
      <c r="BU35">
        <v>10</v>
      </c>
      <c r="BW35">
        <v>0</v>
      </c>
      <c r="BY35">
        <v>7</v>
      </c>
      <c r="CC35">
        <v>5</v>
      </c>
      <c r="CE35">
        <v>7</v>
      </c>
      <c r="CF35">
        <v>7</v>
      </c>
      <c r="CH35">
        <v>6</v>
      </c>
      <c r="CL35">
        <v>15</v>
      </c>
      <c r="CM35">
        <v>1</v>
      </c>
    </row>
    <row r="36" spans="1:91" x14ac:dyDescent="0.3">
      <c r="A36" t="s">
        <v>202</v>
      </c>
      <c r="B36" t="s">
        <v>281</v>
      </c>
      <c r="C36" t="s">
        <v>420</v>
      </c>
      <c r="D36" t="s">
        <v>555</v>
      </c>
      <c r="E36" t="s">
        <v>282</v>
      </c>
      <c r="F36" s="18">
        <f t="shared" si="35"/>
        <v>12</v>
      </c>
      <c r="G36" s="12">
        <f t="shared" si="1"/>
        <v>15</v>
      </c>
      <c r="I36">
        <v>10</v>
      </c>
      <c r="J36">
        <v>10</v>
      </c>
      <c r="K36">
        <v>9.5</v>
      </c>
      <c r="L36">
        <v>9.25</v>
      </c>
      <c r="M36">
        <v>9</v>
      </c>
      <c r="N36">
        <v>8.75</v>
      </c>
      <c r="O36">
        <v>7.5</v>
      </c>
      <c r="P36">
        <v>4.125</v>
      </c>
      <c r="Q36">
        <v>2.1428571430000001</v>
      </c>
      <c r="R36">
        <v>-0.75</v>
      </c>
      <c r="S36">
        <v>-0.75</v>
      </c>
      <c r="U36">
        <f t="shared" si="2"/>
        <v>9.5</v>
      </c>
      <c r="V36">
        <f t="shared" si="3"/>
        <v>10</v>
      </c>
      <c r="W36">
        <f t="shared" si="4"/>
        <v>10</v>
      </c>
      <c r="X36">
        <f t="shared" si="5"/>
        <v>9.25</v>
      </c>
      <c r="Y36">
        <f t="shared" si="6"/>
        <v>9</v>
      </c>
      <c r="Z36">
        <f t="shared" si="7"/>
        <v>4.125</v>
      </c>
      <c r="AA36">
        <f t="shared" si="8"/>
        <v>8.75</v>
      </c>
      <c r="AB36">
        <f t="shared" si="9"/>
        <v>-0.75</v>
      </c>
      <c r="AC36">
        <f t="shared" si="10"/>
        <v>7.5</v>
      </c>
      <c r="AD36">
        <f t="shared" si="11"/>
        <v>2.1428571428571428</v>
      </c>
      <c r="AE36">
        <f t="shared" si="12"/>
        <v>-0.75</v>
      </c>
      <c r="AF36" s="4">
        <f t="shared" si="13"/>
        <v>10</v>
      </c>
      <c r="AG36" s="1">
        <f t="shared" si="14"/>
        <v>10</v>
      </c>
      <c r="AH36" s="1">
        <f t="shared" si="15"/>
        <v>10</v>
      </c>
      <c r="AI36" s="1">
        <f t="shared" si="16"/>
        <v>10</v>
      </c>
      <c r="AJ36" s="1">
        <f t="shared" si="17"/>
        <v>10</v>
      </c>
      <c r="AK36" s="1">
        <f t="shared" si="18"/>
        <v>2.5</v>
      </c>
      <c r="AL36" s="1">
        <f t="shared" si="19"/>
        <v>10</v>
      </c>
      <c r="AM36" s="1">
        <f t="shared" si="20"/>
        <v>-1</v>
      </c>
      <c r="AN36" s="1">
        <f t="shared" si="21"/>
        <v>10</v>
      </c>
      <c r="AO36" s="1">
        <f t="shared" si="22"/>
        <v>2.8571428571428572</v>
      </c>
      <c r="AP36" s="1">
        <f t="shared" si="23"/>
        <v>-1</v>
      </c>
      <c r="AQ36">
        <f t="shared" si="24"/>
        <v>2</v>
      </c>
      <c r="AR36">
        <f t="shared" si="25"/>
        <v>8</v>
      </c>
      <c r="AS36">
        <f t="shared" si="26"/>
        <v>7</v>
      </c>
      <c r="AT36">
        <f t="shared" si="27"/>
        <v>10</v>
      </c>
      <c r="AU36">
        <f t="shared" si="28"/>
        <v>5</v>
      </c>
      <c r="AV36">
        <f t="shared" si="29"/>
        <v>5</v>
      </c>
      <c r="AW36">
        <f t="shared" si="30"/>
        <v>4</v>
      </c>
      <c r="AX36" t="str">
        <f t="shared" si="31"/>
        <v/>
      </c>
      <c r="AY36">
        <f t="shared" si="32"/>
        <v>7</v>
      </c>
      <c r="AZ36">
        <f t="shared" si="33"/>
        <v>2</v>
      </c>
      <c r="BA36" t="str">
        <f t="shared" si="34"/>
        <v/>
      </c>
      <c r="BB36" s="3">
        <v>8</v>
      </c>
      <c r="BC36">
        <f>IF(ISNA(VLOOKUP(A36&amp;" "&amp;B36,'Domaci SPSS'!A:D,4,0)), 0, VLOOKUP(A36&amp;" "&amp;B36,'Domaci SPSS'!A:D,4,0))</f>
        <v>10</v>
      </c>
      <c r="BD36">
        <v>10</v>
      </c>
      <c r="BE36">
        <v>7</v>
      </c>
      <c r="BF36">
        <v>6</v>
      </c>
      <c r="BG36">
        <v>9</v>
      </c>
      <c r="BH36">
        <v>5</v>
      </c>
      <c r="BN36">
        <v>2</v>
      </c>
      <c r="BQ36">
        <v>8</v>
      </c>
      <c r="BS36">
        <v>7</v>
      </c>
      <c r="BU36">
        <v>10</v>
      </c>
      <c r="BW36">
        <v>5</v>
      </c>
      <c r="BY36">
        <v>5</v>
      </c>
      <c r="CA36">
        <v>4</v>
      </c>
      <c r="CD36">
        <v>7</v>
      </c>
      <c r="CG36">
        <v>2</v>
      </c>
      <c r="CL36">
        <v>15</v>
      </c>
      <c r="CM36">
        <v>1</v>
      </c>
    </row>
    <row r="37" spans="1:91" x14ac:dyDescent="0.3">
      <c r="A37" t="s">
        <v>154</v>
      </c>
      <c r="B37" t="s">
        <v>155</v>
      </c>
      <c r="C37" t="s">
        <v>418</v>
      </c>
      <c r="D37" t="s">
        <v>557</v>
      </c>
      <c r="E37" t="s">
        <v>156</v>
      </c>
      <c r="F37" s="18">
        <f t="shared" si="35"/>
        <v>14</v>
      </c>
      <c r="G37" s="12">
        <f t="shared" ref="G37:G68" si="36">CL37*CM37</f>
        <v>12</v>
      </c>
      <c r="I37">
        <v>10</v>
      </c>
      <c r="J37">
        <v>10</v>
      </c>
      <c r="K37">
        <v>10</v>
      </c>
      <c r="L37">
        <v>9.75</v>
      </c>
      <c r="M37">
        <v>9.75</v>
      </c>
      <c r="N37">
        <v>9.5</v>
      </c>
      <c r="O37">
        <v>9.25</v>
      </c>
      <c r="P37">
        <v>9.0625</v>
      </c>
      <c r="Q37">
        <v>7.5</v>
      </c>
      <c r="R37">
        <v>6.5</v>
      </c>
      <c r="S37">
        <v>5.75</v>
      </c>
      <c r="U37">
        <f t="shared" ref="U37:U68" si="37">AF37*0.75+BB37*0.25</f>
        <v>10</v>
      </c>
      <c r="V37">
        <f t="shared" ref="V37:V68" si="38">AG37*0.75+BC37*0.25</f>
        <v>9.0625</v>
      </c>
      <c r="W37">
        <f t="shared" ref="W37:W68" si="39">AH37*0.75+BD37*0.25</f>
        <v>10</v>
      </c>
      <c r="X37">
        <f t="shared" ref="X37:X68" si="40">AI37*0.75+BE37*0.25</f>
        <v>9.25</v>
      </c>
      <c r="Y37">
        <f t="shared" ref="Y37:Y68" si="41">AJ37*0.75+BF37*0.25</f>
        <v>9.75</v>
      </c>
      <c r="Z37">
        <f t="shared" ref="Z37:Z68" si="42">AK37*0.75+BG37*0.25</f>
        <v>5.75</v>
      </c>
      <c r="AA37">
        <f t="shared" ref="AA37:AA68" si="43">AL37*0.75+BH37*0.25</f>
        <v>9.5</v>
      </c>
      <c r="AB37">
        <f t="shared" ref="AB37:AB68" si="44">AM37*0.75+BI37*0.25</f>
        <v>6.5</v>
      </c>
      <c r="AC37">
        <f t="shared" ref="AC37:AC68" si="45">AN37*0.75+BJ37*0.25</f>
        <v>9.75</v>
      </c>
      <c r="AD37">
        <f t="shared" ref="AD37:AD68" si="46">AO37*0.75+BK37*0.25</f>
        <v>10</v>
      </c>
      <c r="AE37">
        <f t="shared" ref="AE37:AE68" si="47">AP37*0.75+BL37*0.25</f>
        <v>7.5</v>
      </c>
      <c r="AF37" s="4">
        <f t="shared" ref="AF37:AF68" si="48">IF(AQ37="",-1, 10)</f>
        <v>10</v>
      </c>
      <c r="AG37" s="1">
        <f t="shared" ref="AG37:AG68" si="49">IF(AR37="",-1, 10*(AR37-(AR$3-1))/(AR$2-(AR$3-1)))</f>
        <v>8.75</v>
      </c>
      <c r="AH37" s="1">
        <f t="shared" ref="AH37:AH68" si="50">IF(AS37="",-1, 10)</f>
        <v>10</v>
      </c>
      <c r="AI37" s="1">
        <f t="shared" ref="AI37:AI68" si="51">IF(AT37="",-1, 10*(AT37-(AT$3-1))/(AT$2-(AT$3-1)))</f>
        <v>10</v>
      </c>
      <c r="AJ37" s="1">
        <f t="shared" ref="AJ37:AJ68" si="52">IF(AU37="",-1, 10)</f>
        <v>10</v>
      </c>
      <c r="AK37" s="1">
        <f t="shared" ref="AK37:AK68" si="53">IF(AV37="",-1, 10*(AV37-(AV$3-1))/(AV$2-(AV$3-1)))</f>
        <v>5</v>
      </c>
      <c r="AL37" s="1">
        <f t="shared" ref="AL37:AL68" si="54">IF(AW37="",-1, 10)</f>
        <v>10</v>
      </c>
      <c r="AM37" s="1">
        <f t="shared" ref="AM37:AM68" si="55">IF(AX37="",-1, 10*(AX37-(AX$3-1))/(AX$2-(AX$3-1)))</f>
        <v>6</v>
      </c>
      <c r="AN37" s="1">
        <f t="shared" ref="AN37:AN68" si="56">IF(AY37="",-1, 10)</f>
        <v>10</v>
      </c>
      <c r="AO37" s="1">
        <f t="shared" ref="AO37:AO68" si="57">IF(AZ37="",-1, 10*(AZ37-(AZ$3-1))/(AZ$2-(AZ$3-1)))</f>
        <v>10</v>
      </c>
      <c r="AP37" s="1">
        <f t="shared" ref="AP37:AP68" si="58">IF(BA37="",-1, 10)</f>
        <v>10</v>
      </c>
      <c r="AQ37">
        <f t="shared" ref="AQ37:AQ68" si="59">IF(COUNT(BN37), BN37, "")</f>
        <v>2</v>
      </c>
      <c r="AR37">
        <f t="shared" ref="AR37:AR68" si="60">IF(COUNT(BP37:BQ37), SUM(BP37:BQ37), "")</f>
        <v>7</v>
      </c>
      <c r="AS37">
        <f t="shared" ref="AS37:AS68" si="61">IF(COUNT(BR37:BS37), SUM(BR37:BS37),"")</f>
        <v>8</v>
      </c>
      <c r="AT37">
        <f t="shared" ref="AT37:AT68" si="62">IF(COUNT(BT37:BU37),SUM(BT37:BU37),"")</f>
        <v>10</v>
      </c>
      <c r="AU37">
        <f t="shared" ref="AU37:AU68" si="63">IF(COUNT(BV37:BW37), SUM(BV37:BW37), "")</f>
        <v>6</v>
      </c>
      <c r="AV37">
        <f t="shared" ref="AV37:AV68" si="64">IF(COUNT(BX37:BY37), SUM(BX37:BY37), "")</f>
        <v>6</v>
      </c>
      <c r="AW37">
        <f t="shared" ref="AW37:AW68" si="65">IF(COUNT(BZ37:CA37), SUM(BZ37:CA37), "")</f>
        <v>6</v>
      </c>
      <c r="AX37">
        <f t="shared" ref="AX37:AX68" si="66">IF(COUNT(CB37:CC37), SUM(CB37:CC37), "")</f>
        <v>5</v>
      </c>
      <c r="AY37">
        <f t="shared" ref="AY37:AY68" si="67">IF(COUNT(CD37:CE37), SUM(CD37:CE37), "")</f>
        <v>6</v>
      </c>
      <c r="AZ37">
        <f t="shared" ref="AZ37:AZ68" si="68">IF(COUNT(CF37:CG37), SUM(CF37:CG37), "")</f>
        <v>7</v>
      </c>
      <c r="BA37">
        <f t="shared" ref="BA37:BA68" si="69">IF(COUNT(CH37:CI37), SUM(CH37:CI37), "")</f>
        <v>6</v>
      </c>
      <c r="BB37" s="3">
        <v>10</v>
      </c>
      <c r="BC37">
        <f>IF(ISNA(VLOOKUP(A37&amp;" "&amp;B37,'Domaci SPSS'!A:D,4,0)), 0, VLOOKUP(A37&amp;" "&amp;B37,'Domaci SPSS'!A:D,4,0))</f>
        <v>10</v>
      </c>
      <c r="BD37">
        <v>10</v>
      </c>
      <c r="BE37">
        <v>7</v>
      </c>
      <c r="BF37">
        <v>9</v>
      </c>
      <c r="BG37">
        <v>8</v>
      </c>
      <c r="BH37">
        <v>8</v>
      </c>
      <c r="BI37">
        <v>8</v>
      </c>
      <c r="BJ37">
        <v>9</v>
      </c>
      <c r="BK37">
        <v>10</v>
      </c>
      <c r="BN37">
        <v>2</v>
      </c>
      <c r="BQ37">
        <v>7</v>
      </c>
      <c r="BS37">
        <v>8</v>
      </c>
      <c r="BU37">
        <v>10</v>
      </c>
      <c r="BW37">
        <v>6</v>
      </c>
      <c r="BY37">
        <v>6</v>
      </c>
      <c r="CA37">
        <v>6</v>
      </c>
      <c r="CC37">
        <v>5</v>
      </c>
      <c r="CE37">
        <v>6</v>
      </c>
      <c r="CF37">
        <v>7</v>
      </c>
      <c r="CH37">
        <v>6</v>
      </c>
      <c r="CL37">
        <v>12</v>
      </c>
      <c r="CM37">
        <v>1</v>
      </c>
    </row>
    <row r="38" spans="1:91" x14ac:dyDescent="0.3">
      <c r="A38" t="s">
        <v>172</v>
      </c>
      <c r="B38" t="s">
        <v>173</v>
      </c>
      <c r="C38" t="s">
        <v>405</v>
      </c>
      <c r="D38" t="s">
        <v>559</v>
      </c>
      <c r="E38" t="s">
        <v>174</v>
      </c>
      <c r="F38" s="18">
        <f t="shared" si="35"/>
        <v>15</v>
      </c>
      <c r="G38" s="12">
        <f t="shared" si="36"/>
        <v>15</v>
      </c>
      <c r="I38">
        <v>10</v>
      </c>
      <c r="J38">
        <v>10</v>
      </c>
      <c r="K38">
        <v>10</v>
      </c>
      <c r="L38">
        <v>10</v>
      </c>
      <c r="M38">
        <v>10</v>
      </c>
      <c r="N38">
        <v>9.875</v>
      </c>
      <c r="O38">
        <v>9.75</v>
      </c>
      <c r="P38">
        <v>9.75</v>
      </c>
      <c r="Q38">
        <v>9.75</v>
      </c>
      <c r="R38">
        <v>9.5</v>
      </c>
      <c r="S38">
        <v>-0.75</v>
      </c>
      <c r="U38">
        <f t="shared" si="37"/>
        <v>10</v>
      </c>
      <c r="V38">
        <f t="shared" si="38"/>
        <v>10</v>
      </c>
      <c r="W38">
        <f t="shared" si="39"/>
        <v>10</v>
      </c>
      <c r="X38">
        <f t="shared" si="40"/>
        <v>9.75</v>
      </c>
      <c r="Y38">
        <f t="shared" si="41"/>
        <v>10</v>
      </c>
      <c r="Z38">
        <f t="shared" si="42"/>
        <v>9.75</v>
      </c>
      <c r="AA38">
        <f t="shared" si="43"/>
        <v>9.5</v>
      </c>
      <c r="AB38">
        <f t="shared" si="44"/>
        <v>9.75</v>
      </c>
      <c r="AC38">
        <f t="shared" si="45"/>
        <v>9.875</v>
      </c>
      <c r="AD38">
        <f t="shared" si="46"/>
        <v>10</v>
      </c>
      <c r="AE38">
        <f t="shared" si="47"/>
        <v>-0.75</v>
      </c>
      <c r="AF38" s="4">
        <f t="shared" si="48"/>
        <v>10</v>
      </c>
      <c r="AG38" s="1">
        <f t="shared" si="49"/>
        <v>10</v>
      </c>
      <c r="AH38" s="1">
        <f t="shared" si="50"/>
        <v>10</v>
      </c>
      <c r="AI38" s="1">
        <f t="shared" si="51"/>
        <v>10</v>
      </c>
      <c r="AJ38" s="1">
        <f t="shared" si="52"/>
        <v>10</v>
      </c>
      <c r="AK38" s="1">
        <f t="shared" si="53"/>
        <v>10</v>
      </c>
      <c r="AL38" s="1">
        <f t="shared" si="54"/>
        <v>10</v>
      </c>
      <c r="AM38" s="1">
        <f t="shared" si="55"/>
        <v>10</v>
      </c>
      <c r="AN38" s="1">
        <f t="shared" si="56"/>
        <v>10</v>
      </c>
      <c r="AO38" s="1">
        <f t="shared" si="57"/>
        <v>10</v>
      </c>
      <c r="AP38" s="1">
        <f t="shared" si="58"/>
        <v>-1</v>
      </c>
      <c r="AQ38">
        <f t="shared" si="59"/>
        <v>2</v>
      </c>
      <c r="AR38">
        <f t="shared" si="60"/>
        <v>8</v>
      </c>
      <c r="AS38">
        <f t="shared" si="61"/>
        <v>7</v>
      </c>
      <c r="AT38">
        <f t="shared" si="62"/>
        <v>10</v>
      </c>
      <c r="AU38">
        <f t="shared" si="63"/>
        <v>7</v>
      </c>
      <c r="AV38">
        <f t="shared" si="64"/>
        <v>8</v>
      </c>
      <c r="AW38">
        <f t="shared" si="65"/>
        <v>6</v>
      </c>
      <c r="AX38">
        <f t="shared" si="66"/>
        <v>7</v>
      </c>
      <c r="AY38">
        <f t="shared" si="67"/>
        <v>7</v>
      </c>
      <c r="AZ38">
        <f t="shared" si="68"/>
        <v>7</v>
      </c>
      <c r="BA38" t="str">
        <f t="shared" si="69"/>
        <v/>
      </c>
      <c r="BB38" s="3">
        <v>10</v>
      </c>
      <c r="BC38">
        <f>IF(ISNA(VLOOKUP(A38&amp;" "&amp;B38,'Domaci SPSS'!A:D,4,0)), 0, VLOOKUP(A38&amp;" "&amp;B38,'Domaci SPSS'!A:D,4,0))</f>
        <v>10</v>
      </c>
      <c r="BD38">
        <v>10</v>
      </c>
      <c r="BE38">
        <v>9</v>
      </c>
      <c r="BF38">
        <v>10</v>
      </c>
      <c r="BG38">
        <v>9</v>
      </c>
      <c r="BH38">
        <v>8</v>
      </c>
      <c r="BI38">
        <v>9</v>
      </c>
      <c r="BJ38">
        <v>9.5</v>
      </c>
      <c r="BK38">
        <v>10</v>
      </c>
      <c r="BN38">
        <v>2</v>
      </c>
      <c r="BQ38">
        <v>8</v>
      </c>
      <c r="BS38">
        <v>7</v>
      </c>
      <c r="BU38">
        <v>10</v>
      </c>
      <c r="BW38">
        <v>7</v>
      </c>
      <c r="BY38">
        <v>8</v>
      </c>
      <c r="CA38">
        <v>6</v>
      </c>
      <c r="CC38">
        <v>7</v>
      </c>
      <c r="CE38">
        <v>7</v>
      </c>
      <c r="CF38">
        <v>7</v>
      </c>
      <c r="CL38">
        <v>15</v>
      </c>
      <c r="CM38">
        <v>1</v>
      </c>
    </row>
    <row r="39" spans="1:91" x14ac:dyDescent="0.3">
      <c r="A39" t="s">
        <v>52</v>
      </c>
      <c r="B39" t="s">
        <v>78</v>
      </c>
      <c r="C39" t="s">
        <v>403</v>
      </c>
      <c r="D39" t="s">
        <v>561</v>
      </c>
      <c r="E39" t="s">
        <v>80</v>
      </c>
      <c r="F39" s="18">
        <f t="shared" si="35"/>
        <v>15</v>
      </c>
      <c r="G39" s="12">
        <f t="shared" si="36"/>
        <v>15</v>
      </c>
      <c r="I39">
        <v>10</v>
      </c>
      <c r="J39">
        <v>10</v>
      </c>
      <c r="K39">
        <v>10</v>
      </c>
      <c r="L39">
        <v>9.875</v>
      </c>
      <c r="M39">
        <v>9.75</v>
      </c>
      <c r="N39">
        <v>9.75</v>
      </c>
      <c r="O39">
        <v>9.75</v>
      </c>
      <c r="P39">
        <v>9.75</v>
      </c>
      <c r="Q39">
        <v>9.75</v>
      </c>
      <c r="R39">
        <v>9.5</v>
      </c>
      <c r="S39">
        <v>9.0625</v>
      </c>
      <c r="U39">
        <f t="shared" si="37"/>
        <v>9.75</v>
      </c>
      <c r="V39">
        <f t="shared" si="38"/>
        <v>9.0625</v>
      </c>
      <c r="W39">
        <f t="shared" si="39"/>
        <v>10</v>
      </c>
      <c r="X39">
        <f t="shared" si="40"/>
        <v>9.75</v>
      </c>
      <c r="Y39">
        <f t="shared" si="41"/>
        <v>9.5</v>
      </c>
      <c r="Z39">
        <f t="shared" si="42"/>
        <v>9.75</v>
      </c>
      <c r="AA39">
        <f t="shared" si="43"/>
        <v>10</v>
      </c>
      <c r="AB39">
        <f t="shared" si="44"/>
        <v>9.75</v>
      </c>
      <c r="AC39">
        <f t="shared" si="45"/>
        <v>10</v>
      </c>
      <c r="AD39">
        <f t="shared" si="46"/>
        <v>9.75</v>
      </c>
      <c r="AE39">
        <f t="shared" si="47"/>
        <v>9.875</v>
      </c>
      <c r="AF39" s="4">
        <f t="shared" si="48"/>
        <v>10</v>
      </c>
      <c r="AG39" s="1">
        <f t="shared" si="49"/>
        <v>8.75</v>
      </c>
      <c r="AH39" s="1">
        <f t="shared" si="50"/>
        <v>10</v>
      </c>
      <c r="AI39" s="1">
        <f t="shared" si="51"/>
        <v>10</v>
      </c>
      <c r="AJ39" s="1">
        <f t="shared" si="52"/>
        <v>10</v>
      </c>
      <c r="AK39" s="1">
        <f t="shared" si="53"/>
        <v>10</v>
      </c>
      <c r="AL39" s="1">
        <f t="shared" si="54"/>
        <v>10</v>
      </c>
      <c r="AM39" s="1">
        <f t="shared" si="55"/>
        <v>10</v>
      </c>
      <c r="AN39" s="1">
        <f t="shared" si="56"/>
        <v>10</v>
      </c>
      <c r="AO39" s="1">
        <f t="shared" si="57"/>
        <v>10</v>
      </c>
      <c r="AP39" s="1">
        <f t="shared" si="58"/>
        <v>10</v>
      </c>
      <c r="AQ39">
        <f t="shared" si="59"/>
        <v>3</v>
      </c>
      <c r="AR39">
        <f t="shared" si="60"/>
        <v>7</v>
      </c>
      <c r="AS39">
        <f t="shared" si="61"/>
        <v>7</v>
      </c>
      <c r="AT39">
        <f t="shared" si="62"/>
        <v>10</v>
      </c>
      <c r="AU39">
        <f t="shared" si="63"/>
        <v>7</v>
      </c>
      <c r="AV39">
        <f t="shared" si="64"/>
        <v>8</v>
      </c>
      <c r="AW39">
        <f t="shared" si="65"/>
        <v>6</v>
      </c>
      <c r="AX39">
        <f t="shared" si="66"/>
        <v>7</v>
      </c>
      <c r="AY39">
        <f t="shared" si="67"/>
        <v>7</v>
      </c>
      <c r="AZ39">
        <f t="shared" si="68"/>
        <v>7</v>
      </c>
      <c r="BA39">
        <f t="shared" si="69"/>
        <v>7</v>
      </c>
      <c r="BB39" s="3">
        <v>9</v>
      </c>
      <c r="BC39">
        <f>IF(ISNA(VLOOKUP(A39&amp;" "&amp;B39,'Domaci SPSS'!A:D,4,0)), 0, VLOOKUP(A39&amp;" "&amp;B39,'Domaci SPSS'!A:D,4,0))</f>
        <v>10</v>
      </c>
      <c r="BD39">
        <v>10</v>
      </c>
      <c r="BE39">
        <v>9</v>
      </c>
      <c r="BF39">
        <v>8</v>
      </c>
      <c r="BG39">
        <v>9</v>
      </c>
      <c r="BH39">
        <v>10</v>
      </c>
      <c r="BI39">
        <v>9</v>
      </c>
      <c r="BJ39">
        <v>10</v>
      </c>
      <c r="BK39">
        <v>9</v>
      </c>
      <c r="BL39">
        <v>9.5</v>
      </c>
      <c r="BN39">
        <v>3</v>
      </c>
      <c r="BQ39">
        <v>7</v>
      </c>
      <c r="BS39">
        <v>7</v>
      </c>
      <c r="BU39">
        <v>10</v>
      </c>
      <c r="BW39">
        <v>7</v>
      </c>
      <c r="BY39">
        <v>8</v>
      </c>
      <c r="CA39">
        <v>6</v>
      </c>
      <c r="CC39">
        <v>7</v>
      </c>
      <c r="CE39">
        <v>7</v>
      </c>
      <c r="CF39">
        <v>7</v>
      </c>
      <c r="CH39">
        <v>7</v>
      </c>
      <c r="CL39">
        <v>15</v>
      </c>
      <c r="CM39">
        <v>1</v>
      </c>
    </row>
    <row r="40" spans="1:91" x14ac:dyDescent="0.3">
      <c r="A40" t="s">
        <v>37</v>
      </c>
      <c r="B40" t="s">
        <v>137</v>
      </c>
      <c r="C40" t="s">
        <v>445</v>
      </c>
      <c r="D40" t="s">
        <v>563</v>
      </c>
      <c r="E40" t="s">
        <v>138</v>
      </c>
      <c r="F40" s="18">
        <f t="shared" si="35"/>
        <v>13</v>
      </c>
      <c r="G40" s="12">
        <f t="shared" si="36"/>
        <v>12</v>
      </c>
      <c r="I40">
        <v>10</v>
      </c>
      <c r="J40">
        <v>9.5</v>
      </c>
      <c r="K40">
        <v>9.375</v>
      </c>
      <c r="L40">
        <v>9.25</v>
      </c>
      <c r="M40">
        <v>9.25</v>
      </c>
      <c r="N40">
        <v>9.25</v>
      </c>
      <c r="O40">
        <v>9</v>
      </c>
      <c r="P40">
        <v>7.1875</v>
      </c>
      <c r="Q40">
        <v>4.75</v>
      </c>
      <c r="R40">
        <v>-0.75</v>
      </c>
      <c r="S40">
        <v>-0.75</v>
      </c>
      <c r="U40">
        <f t="shared" si="37"/>
        <v>9.5</v>
      </c>
      <c r="V40">
        <f t="shared" si="38"/>
        <v>7.1875</v>
      </c>
      <c r="W40">
        <f t="shared" si="39"/>
        <v>10</v>
      </c>
      <c r="X40">
        <f t="shared" si="40"/>
        <v>9.25</v>
      </c>
      <c r="Y40">
        <f t="shared" si="41"/>
        <v>9.25</v>
      </c>
      <c r="Z40">
        <f t="shared" si="42"/>
        <v>4.75</v>
      </c>
      <c r="AA40">
        <f t="shared" si="43"/>
        <v>9.375</v>
      </c>
      <c r="AB40">
        <f t="shared" si="44"/>
        <v>-0.75</v>
      </c>
      <c r="AC40">
        <f t="shared" si="45"/>
        <v>9</v>
      </c>
      <c r="AD40">
        <f t="shared" si="46"/>
        <v>9.25</v>
      </c>
      <c r="AE40">
        <f t="shared" si="47"/>
        <v>-0.75</v>
      </c>
      <c r="AF40" s="4">
        <f t="shared" si="48"/>
        <v>10</v>
      </c>
      <c r="AG40" s="1">
        <f t="shared" si="49"/>
        <v>6.25</v>
      </c>
      <c r="AH40" s="1">
        <f t="shared" si="50"/>
        <v>10</v>
      </c>
      <c r="AI40" s="1">
        <f t="shared" si="51"/>
        <v>10</v>
      </c>
      <c r="AJ40" s="1">
        <f t="shared" si="52"/>
        <v>10</v>
      </c>
      <c r="AK40" s="1">
        <f t="shared" si="53"/>
        <v>5</v>
      </c>
      <c r="AL40" s="1">
        <f t="shared" si="54"/>
        <v>10</v>
      </c>
      <c r="AM40" s="1">
        <f t="shared" si="55"/>
        <v>-1</v>
      </c>
      <c r="AN40" s="1">
        <f t="shared" si="56"/>
        <v>10</v>
      </c>
      <c r="AO40" s="1">
        <f t="shared" si="57"/>
        <v>10</v>
      </c>
      <c r="AP40" s="1">
        <f t="shared" si="58"/>
        <v>-1</v>
      </c>
      <c r="AQ40">
        <f t="shared" si="59"/>
        <v>3</v>
      </c>
      <c r="AR40">
        <f t="shared" si="60"/>
        <v>5</v>
      </c>
      <c r="AS40">
        <f t="shared" si="61"/>
        <v>7</v>
      </c>
      <c r="AT40">
        <f t="shared" si="62"/>
        <v>10</v>
      </c>
      <c r="AU40">
        <f t="shared" si="63"/>
        <v>5</v>
      </c>
      <c r="AV40">
        <f t="shared" si="64"/>
        <v>6</v>
      </c>
      <c r="AW40">
        <f t="shared" si="65"/>
        <v>5</v>
      </c>
      <c r="AX40" t="str">
        <f t="shared" si="66"/>
        <v/>
      </c>
      <c r="AY40">
        <f t="shared" si="67"/>
        <v>7</v>
      </c>
      <c r="AZ40">
        <f t="shared" si="68"/>
        <v>7</v>
      </c>
      <c r="BA40" t="str">
        <f t="shared" si="69"/>
        <v/>
      </c>
      <c r="BB40" s="3">
        <v>8</v>
      </c>
      <c r="BC40">
        <f>IF(ISNA(VLOOKUP(A40&amp;" "&amp;B40,'Domaci SPSS'!A:D,4,0)), 0, VLOOKUP(A40&amp;" "&amp;B40,'Domaci SPSS'!A:D,4,0))</f>
        <v>10</v>
      </c>
      <c r="BD40">
        <v>10</v>
      </c>
      <c r="BE40">
        <v>7</v>
      </c>
      <c r="BF40">
        <v>7</v>
      </c>
      <c r="BG40">
        <v>4</v>
      </c>
      <c r="BH40">
        <v>7.5</v>
      </c>
      <c r="BJ40">
        <v>6</v>
      </c>
      <c r="BK40">
        <v>7</v>
      </c>
      <c r="BN40">
        <v>3</v>
      </c>
      <c r="BQ40">
        <v>5</v>
      </c>
      <c r="BS40">
        <v>7</v>
      </c>
      <c r="BU40">
        <v>10</v>
      </c>
      <c r="BW40">
        <v>5</v>
      </c>
      <c r="BY40">
        <v>6</v>
      </c>
      <c r="CA40">
        <v>5</v>
      </c>
      <c r="CE40">
        <v>7</v>
      </c>
      <c r="CF40">
        <v>7</v>
      </c>
      <c r="CL40">
        <v>12</v>
      </c>
      <c r="CM40">
        <v>1</v>
      </c>
    </row>
    <row r="41" spans="1:91" x14ac:dyDescent="0.3">
      <c r="A41" t="s">
        <v>140</v>
      </c>
      <c r="B41" t="s">
        <v>145</v>
      </c>
      <c r="C41" t="s">
        <v>383</v>
      </c>
      <c r="D41" t="s">
        <v>565</v>
      </c>
      <c r="E41" t="s">
        <v>146</v>
      </c>
      <c r="F41" s="18">
        <f t="shared" si="35"/>
        <v>15</v>
      </c>
      <c r="G41" s="12">
        <f t="shared" si="36"/>
        <v>10</v>
      </c>
      <c r="I41">
        <v>10</v>
      </c>
      <c r="J41">
        <v>10</v>
      </c>
      <c r="K41">
        <v>9.875</v>
      </c>
      <c r="L41">
        <v>9.75</v>
      </c>
      <c r="M41">
        <v>9.75</v>
      </c>
      <c r="N41">
        <v>9.75</v>
      </c>
      <c r="O41">
        <v>9.75</v>
      </c>
      <c r="P41">
        <v>9.75</v>
      </c>
      <c r="Q41">
        <v>9.5</v>
      </c>
      <c r="R41">
        <v>9.25</v>
      </c>
      <c r="S41">
        <v>9.0625</v>
      </c>
      <c r="U41">
        <f t="shared" si="37"/>
        <v>9.75</v>
      </c>
      <c r="V41">
        <f t="shared" si="38"/>
        <v>9.0625</v>
      </c>
      <c r="W41">
        <f t="shared" si="39"/>
        <v>10</v>
      </c>
      <c r="X41">
        <f t="shared" si="40"/>
        <v>9.5</v>
      </c>
      <c r="Y41">
        <f t="shared" si="41"/>
        <v>9.75</v>
      </c>
      <c r="Z41">
        <f t="shared" si="42"/>
        <v>9.75</v>
      </c>
      <c r="AA41">
        <f t="shared" si="43"/>
        <v>9.25</v>
      </c>
      <c r="AB41">
        <f t="shared" si="44"/>
        <v>9.75</v>
      </c>
      <c r="AC41">
        <f t="shared" si="45"/>
        <v>9.875</v>
      </c>
      <c r="AD41">
        <f t="shared" si="46"/>
        <v>9.75</v>
      </c>
      <c r="AE41">
        <f t="shared" si="47"/>
        <v>10</v>
      </c>
      <c r="AF41" s="4">
        <f t="shared" si="48"/>
        <v>10</v>
      </c>
      <c r="AG41" s="1">
        <f t="shared" si="49"/>
        <v>8.75</v>
      </c>
      <c r="AH41" s="1">
        <f t="shared" si="50"/>
        <v>10</v>
      </c>
      <c r="AI41" s="1">
        <f t="shared" si="51"/>
        <v>10</v>
      </c>
      <c r="AJ41" s="1">
        <f t="shared" si="52"/>
        <v>10</v>
      </c>
      <c r="AK41" s="1">
        <f t="shared" si="53"/>
        <v>10</v>
      </c>
      <c r="AL41" s="1">
        <f t="shared" si="54"/>
        <v>10</v>
      </c>
      <c r="AM41" s="1">
        <f t="shared" si="55"/>
        <v>10</v>
      </c>
      <c r="AN41" s="1">
        <f t="shared" si="56"/>
        <v>10</v>
      </c>
      <c r="AO41" s="1">
        <f t="shared" si="57"/>
        <v>10</v>
      </c>
      <c r="AP41" s="1">
        <f t="shared" si="58"/>
        <v>10</v>
      </c>
      <c r="AQ41">
        <f t="shared" si="59"/>
        <v>2</v>
      </c>
      <c r="AR41">
        <f t="shared" si="60"/>
        <v>7</v>
      </c>
      <c r="AS41">
        <f t="shared" si="61"/>
        <v>7</v>
      </c>
      <c r="AT41">
        <f t="shared" si="62"/>
        <v>10</v>
      </c>
      <c r="AU41">
        <f t="shared" si="63"/>
        <v>7</v>
      </c>
      <c r="AV41">
        <f t="shared" si="64"/>
        <v>8</v>
      </c>
      <c r="AW41">
        <f t="shared" si="65"/>
        <v>6</v>
      </c>
      <c r="AX41">
        <f t="shared" si="66"/>
        <v>7</v>
      </c>
      <c r="AY41">
        <f t="shared" si="67"/>
        <v>7</v>
      </c>
      <c r="AZ41">
        <f t="shared" si="68"/>
        <v>7</v>
      </c>
      <c r="BA41">
        <f t="shared" si="69"/>
        <v>7</v>
      </c>
      <c r="BB41" s="3">
        <v>9</v>
      </c>
      <c r="BC41">
        <f>IF(ISNA(VLOOKUP(A41&amp;" "&amp;B41,'Domaci SPSS'!A:D,4,0)), 0, VLOOKUP(A41&amp;" "&amp;B41,'Domaci SPSS'!A:D,4,0))</f>
        <v>10</v>
      </c>
      <c r="BD41">
        <v>10</v>
      </c>
      <c r="BE41">
        <v>8</v>
      </c>
      <c r="BF41">
        <v>9</v>
      </c>
      <c r="BG41">
        <v>9</v>
      </c>
      <c r="BH41">
        <v>7</v>
      </c>
      <c r="BI41">
        <v>9</v>
      </c>
      <c r="BJ41">
        <v>9.5</v>
      </c>
      <c r="BK41">
        <v>9</v>
      </c>
      <c r="BL41">
        <v>10</v>
      </c>
      <c r="BN41">
        <v>2</v>
      </c>
      <c r="BQ41">
        <v>7</v>
      </c>
      <c r="BS41">
        <v>7</v>
      </c>
      <c r="BU41">
        <v>10</v>
      </c>
      <c r="BW41">
        <v>7</v>
      </c>
      <c r="BY41">
        <v>8</v>
      </c>
      <c r="CA41">
        <v>6</v>
      </c>
      <c r="CC41">
        <v>7</v>
      </c>
      <c r="CE41">
        <v>7</v>
      </c>
      <c r="CF41">
        <v>7</v>
      </c>
      <c r="CH41">
        <v>7</v>
      </c>
      <c r="CL41">
        <v>10</v>
      </c>
      <c r="CM41">
        <v>1</v>
      </c>
    </row>
    <row r="42" spans="1:91" x14ac:dyDescent="0.3">
      <c r="A42" t="s">
        <v>24</v>
      </c>
      <c r="B42" t="s">
        <v>275</v>
      </c>
      <c r="C42" t="s">
        <v>385</v>
      </c>
      <c r="D42" t="s">
        <v>567</v>
      </c>
      <c r="E42" t="s">
        <v>276</v>
      </c>
      <c r="F42" s="18">
        <f t="shared" si="35"/>
        <v>14</v>
      </c>
      <c r="G42" s="12">
        <f t="shared" si="36"/>
        <v>13</v>
      </c>
      <c r="I42">
        <v>10</v>
      </c>
      <c r="J42">
        <v>9.75</v>
      </c>
      <c r="K42">
        <v>9.625</v>
      </c>
      <c r="L42">
        <v>9.625</v>
      </c>
      <c r="M42">
        <v>9.5</v>
      </c>
      <c r="N42">
        <v>9.375</v>
      </c>
      <c r="O42">
        <v>9.25</v>
      </c>
      <c r="P42">
        <v>9</v>
      </c>
      <c r="Q42">
        <v>8.875</v>
      </c>
      <c r="R42">
        <v>8.75</v>
      </c>
      <c r="S42">
        <v>8.125</v>
      </c>
      <c r="U42">
        <f t="shared" si="37"/>
        <v>9.75</v>
      </c>
      <c r="V42">
        <f t="shared" si="38"/>
        <v>8.125</v>
      </c>
      <c r="W42">
        <f t="shared" si="39"/>
        <v>10</v>
      </c>
      <c r="X42">
        <f t="shared" si="40"/>
        <v>9</v>
      </c>
      <c r="Y42">
        <f t="shared" si="41"/>
        <v>9.25</v>
      </c>
      <c r="Z42">
        <f t="shared" si="42"/>
        <v>8.875</v>
      </c>
      <c r="AA42">
        <f t="shared" si="43"/>
        <v>8.75</v>
      </c>
      <c r="AB42">
        <f t="shared" si="44"/>
        <v>9.625</v>
      </c>
      <c r="AC42">
        <f t="shared" si="45"/>
        <v>9.375</v>
      </c>
      <c r="AD42">
        <f t="shared" si="46"/>
        <v>9.5</v>
      </c>
      <c r="AE42">
        <f t="shared" si="47"/>
        <v>9.625</v>
      </c>
      <c r="AF42" s="4">
        <f t="shared" si="48"/>
        <v>10</v>
      </c>
      <c r="AG42" s="1">
        <f t="shared" si="49"/>
        <v>7.5</v>
      </c>
      <c r="AH42" s="1">
        <f t="shared" si="50"/>
        <v>10</v>
      </c>
      <c r="AI42" s="1">
        <f t="shared" si="51"/>
        <v>10</v>
      </c>
      <c r="AJ42" s="1">
        <f t="shared" si="52"/>
        <v>10</v>
      </c>
      <c r="AK42" s="1">
        <f t="shared" si="53"/>
        <v>10</v>
      </c>
      <c r="AL42" s="1">
        <f t="shared" si="54"/>
        <v>10</v>
      </c>
      <c r="AM42" s="1">
        <f t="shared" si="55"/>
        <v>10</v>
      </c>
      <c r="AN42" s="1">
        <f t="shared" si="56"/>
        <v>10</v>
      </c>
      <c r="AO42" s="1">
        <f t="shared" si="57"/>
        <v>10</v>
      </c>
      <c r="AP42" s="1">
        <f t="shared" si="58"/>
        <v>10</v>
      </c>
      <c r="AQ42">
        <f t="shared" si="59"/>
        <v>2</v>
      </c>
      <c r="AR42">
        <f t="shared" si="60"/>
        <v>6</v>
      </c>
      <c r="AS42">
        <f t="shared" si="61"/>
        <v>7</v>
      </c>
      <c r="AT42">
        <f t="shared" si="62"/>
        <v>10</v>
      </c>
      <c r="AU42">
        <f t="shared" si="63"/>
        <v>7</v>
      </c>
      <c r="AV42">
        <f t="shared" si="64"/>
        <v>8</v>
      </c>
      <c r="AW42">
        <f t="shared" si="65"/>
        <v>6</v>
      </c>
      <c r="AX42">
        <f t="shared" si="66"/>
        <v>7</v>
      </c>
      <c r="AY42">
        <f t="shared" si="67"/>
        <v>7</v>
      </c>
      <c r="AZ42">
        <f t="shared" si="68"/>
        <v>7</v>
      </c>
      <c r="BA42">
        <f t="shared" si="69"/>
        <v>5</v>
      </c>
      <c r="BB42" s="3">
        <v>9</v>
      </c>
      <c r="BC42">
        <f>IF(ISNA(VLOOKUP(A42&amp;" "&amp;B42,'Domaci SPSS'!A:D,4,0)), 0, VLOOKUP(A42&amp;" "&amp;B42,'Domaci SPSS'!A:D,4,0))</f>
        <v>10</v>
      </c>
      <c r="BD42">
        <v>10</v>
      </c>
      <c r="BE42">
        <v>6</v>
      </c>
      <c r="BF42">
        <v>7</v>
      </c>
      <c r="BG42">
        <v>5.5</v>
      </c>
      <c r="BH42">
        <v>5</v>
      </c>
      <c r="BI42">
        <v>8.5</v>
      </c>
      <c r="BJ42">
        <v>7.5</v>
      </c>
      <c r="BK42">
        <v>8</v>
      </c>
      <c r="BL42">
        <v>8.5</v>
      </c>
      <c r="BN42">
        <v>2</v>
      </c>
      <c r="BQ42">
        <v>6</v>
      </c>
      <c r="BS42">
        <v>7</v>
      </c>
      <c r="BU42">
        <v>10</v>
      </c>
      <c r="BW42">
        <v>7</v>
      </c>
      <c r="BY42">
        <v>8</v>
      </c>
      <c r="CA42">
        <v>6</v>
      </c>
      <c r="CC42">
        <v>7</v>
      </c>
      <c r="CE42">
        <v>7</v>
      </c>
      <c r="CF42">
        <v>7</v>
      </c>
      <c r="CH42">
        <v>5</v>
      </c>
      <c r="CL42">
        <v>13</v>
      </c>
      <c r="CM42">
        <v>1</v>
      </c>
    </row>
    <row r="43" spans="1:91" x14ac:dyDescent="0.3">
      <c r="A43" t="s">
        <v>16</v>
      </c>
      <c r="B43" t="s">
        <v>86</v>
      </c>
      <c r="C43" t="s">
        <v>375</v>
      </c>
      <c r="D43" t="s">
        <v>569</v>
      </c>
      <c r="E43" t="s">
        <v>87</v>
      </c>
      <c r="F43" s="18">
        <f t="shared" si="35"/>
        <v>15</v>
      </c>
      <c r="G43" s="12">
        <f t="shared" si="36"/>
        <v>15</v>
      </c>
      <c r="I43">
        <v>10</v>
      </c>
      <c r="J43">
        <v>10</v>
      </c>
      <c r="K43">
        <v>10</v>
      </c>
      <c r="L43">
        <v>10</v>
      </c>
      <c r="M43">
        <v>10</v>
      </c>
      <c r="N43">
        <v>10</v>
      </c>
      <c r="O43">
        <v>10</v>
      </c>
      <c r="P43">
        <v>9.75</v>
      </c>
      <c r="Q43">
        <v>9.75</v>
      </c>
      <c r="R43">
        <v>9.5</v>
      </c>
      <c r="S43">
        <v>9.5</v>
      </c>
      <c r="U43">
        <f t="shared" si="37"/>
        <v>10</v>
      </c>
      <c r="V43">
        <f t="shared" si="38"/>
        <v>10</v>
      </c>
      <c r="W43">
        <f t="shared" si="39"/>
        <v>10</v>
      </c>
      <c r="X43">
        <f t="shared" si="40"/>
        <v>9.75</v>
      </c>
      <c r="Y43">
        <f t="shared" si="41"/>
        <v>9.5</v>
      </c>
      <c r="Z43">
        <f t="shared" si="42"/>
        <v>10</v>
      </c>
      <c r="AA43">
        <f t="shared" si="43"/>
        <v>9.75</v>
      </c>
      <c r="AB43">
        <f t="shared" si="44"/>
        <v>9.5</v>
      </c>
      <c r="AC43">
        <f t="shared" si="45"/>
        <v>10</v>
      </c>
      <c r="AD43">
        <f t="shared" si="46"/>
        <v>10</v>
      </c>
      <c r="AE43">
        <f t="shared" si="47"/>
        <v>10</v>
      </c>
      <c r="AF43" s="4">
        <f t="shared" si="48"/>
        <v>10</v>
      </c>
      <c r="AG43" s="1">
        <f t="shared" si="49"/>
        <v>10</v>
      </c>
      <c r="AH43" s="1">
        <f t="shared" si="50"/>
        <v>10</v>
      </c>
      <c r="AI43" s="1">
        <f t="shared" si="51"/>
        <v>10</v>
      </c>
      <c r="AJ43" s="1">
        <f t="shared" si="52"/>
        <v>10</v>
      </c>
      <c r="AK43" s="1">
        <f t="shared" si="53"/>
        <v>10</v>
      </c>
      <c r="AL43" s="1">
        <f t="shared" si="54"/>
        <v>10</v>
      </c>
      <c r="AM43" s="1">
        <f t="shared" si="55"/>
        <v>10</v>
      </c>
      <c r="AN43" s="1">
        <f t="shared" si="56"/>
        <v>10</v>
      </c>
      <c r="AO43" s="1">
        <f t="shared" si="57"/>
        <v>10</v>
      </c>
      <c r="AP43" s="1">
        <f t="shared" si="58"/>
        <v>10</v>
      </c>
      <c r="AQ43">
        <f t="shared" si="59"/>
        <v>1</v>
      </c>
      <c r="AR43">
        <f t="shared" si="60"/>
        <v>8</v>
      </c>
      <c r="AS43">
        <f t="shared" si="61"/>
        <v>8</v>
      </c>
      <c r="AT43">
        <f t="shared" si="62"/>
        <v>10</v>
      </c>
      <c r="AU43">
        <f t="shared" si="63"/>
        <v>7</v>
      </c>
      <c r="AV43">
        <f t="shared" si="64"/>
        <v>8</v>
      </c>
      <c r="AW43">
        <f t="shared" si="65"/>
        <v>6</v>
      </c>
      <c r="AX43">
        <f t="shared" si="66"/>
        <v>7</v>
      </c>
      <c r="AY43">
        <f t="shared" si="67"/>
        <v>7</v>
      </c>
      <c r="AZ43">
        <f t="shared" si="68"/>
        <v>7</v>
      </c>
      <c r="BA43">
        <f t="shared" si="69"/>
        <v>6</v>
      </c>
      <c r="BB43" s="3">
        <v>10</v>
      </c>
      <c r="BC43">
        <f>IF(ISNA(VLOOKUP(A43&amp;" "&amp;B43,'Domaci SPSS'!A:D,4,0)), 0, VLOOKUP(A43&amp;" "&amp;B43,'Domaci SPSS'!A:D,4,0))</f>
        <v>10</v>
      </c>
      <c r="BD43">
        <v>10</v>
      </c>
      <c r="BE43">
        <v>9</v>
      </c>
      <c r="BF43">
        <v>8</v>
      </c>
      <c r="BG43">
        <v>10</v>
      </c>
      <c r="BH43">
        <v>9</v>
      </c>
      <c r="BI43">
        <v>8</v>
      </c>
      <c r="BJ43">
        <v>10</v>
      </c>
      <c r="BK43">
        <v>10</v>
      </c>
      <c r="BL43">
        <v>10</v>
      </c>
      <c r="BN43">
        <v>1</v>
      </c>
      <c r="BQ43">
        <v>8</v>
      </c>
      <c r="BS43">
        <v>8</v>
      </c>
      <c r="BU43">
        <v>10</v>
      </c>
      <c r="BW43">
        <v>7</v>
      </c>
      <c r="BY43">
        <v>8</v>
      </c>
      <c r="CA43">
        <v>6</v>
      </c>
      <c r="CC43">
        <v>7</v>
      </c>
      <c r="CE43">
        <v>7</v>
      </c>
      <c r="CF43">
        <v>7</v>
      </c>
      <c r="CH43">
        <v>6</v>
      </c>
      <c r="CL43">
        <v>15</v>
      </c>
      <c r="CM43">
        <v>1</v>
      </c>
    </row>
    <row r="44" spans="1:91" x14ac:dyDescent="0.3">
      <c r="A44" t="s">
        <v>40</v>
      </c>
      <c r="B44" t="s">
        <v>122</v>
      </c>
      <c r="C44" t="s">
        <v>399</v>
      </c>
      <c r="D44" t="s">
        <v>571</v>
      </c>
      <c r="E44" t="s">
        <v>123</v>
      </c>
      <c r="F44" s="18">
        <f t="shared" si="35"/>
        <v>15</v>
      </c>
      <c r="G44" s="12">
        <f t="shared" si="36"/>
        <v>15</v>
      </c>
      <c r="I44">
        <v>10</v>
      </c>
      <c r="J44">
        <v>10</v>
      </c>
      <c r="K44">
        <v>10</v>
      </c>
      <c r="L44">
        <v>9.875</v>
      </c>
      <c r="M44">
        <v>9.75</v>
      </c>
      <c r="N44">
        <v>9.75</v>
      </c>
      <c r="O44">
        <v>9.75</v>
      </c>
      <c r="P44">
        <v>9.75</v>
      </c>
      <c r="Q44">
        <v>9.75</v>
      </c>
      <c r="R44">
        <v>9.25</v>
      </c>
      <c r="S44">
        <v>-0.75</v>
      </c>
      <c r="U44">
        <f t="shared" si="37"/>
        <v>9.75</v>
      </c>
      <c r="V44">
        <f t="shared" si="38"/>
        <v>10</v>
      </c>
      <c r="W44">
        <f t="shared" si="39"/>
        <v>10</v>
      </c>
      <c r="X44">
        <f t="shared" si="40"/>
        <v>9.75</v>
      </c>
      <c r="Y44">
        <f t="shared" si="41"/>
        <v>10</v>
      </c>
      <c r="Z44">
        <f t="shared" si="42"/>
        <v>9.75</v>
      </c>
      <c r="AA44">
        <f t="shared" si="43"/>
        <v>9.25</v>
      </c>
      <c r="AB44">
        <f t="shared" si="44"/>
        <v>9.75</v>
      </c>
      <c r="AC44">
        <f t="shared" si="45"/>
        <v>9.75</v>
      </c>
      <c r="AD44">
        <f t="shared" si="46"/>
        <v>-0.75</v>
      </c>
      <c r="AE44">
        <f t="shared" si="47"/>
        <v>9.875</v>
      </c>
      <c r="AF44" s="4">
        <f t="shared" si="48"/>
        <v>10</v>
      </c>
      <c r="AG44" s="1">
        <f t="shared" si="49"/>
        <v>10</v>
      </c>
      <c r="AH44" s="1">
        <f t="shared" si="50"/>
        <v>10</v>
      </c>
      <c r="AI44" s="1">
        <f t="shared" si="51"/>
        <v>10</v>
      </c>
      <c r="AJ44" s="1">
        <f t="shared" si="52"/>
        <v>10</v>
      </c>
      <c r="AK44" s="1">
        <f t="shared" si="53"/>
        <v>10</v>
      </c>
      <c r="AL44" s="1">
        <f t="shared" si="54"/>
        <v>10</v>
      </c>
      <c r="AM44" s="1">
        <f t="shared" si="55"/>
        <v>10</v>
      </c>
      <c r="AN44" s="1">
        <f t="shared" si="56"/>
        <v>10</v>
      </c>
      <c r="AO44" s="1">
        <f t="shared" si="57"/>
        <v>-1</v>
      </c>
      <c r="AP44" s="1">
        <f t="shared" si="58"/>
        <v>10</v>
      </c>
      <c r="AQ44">
        <f t="shared" si="59"/>
        <v>2</v>
      </c>
      <c r="AR44">
        <f t="shared" si="60"/>
        <v>8</v>
      </c>
      <c r="AS44">
        <f t="shared" si="61"/>
        <v>7</v>
      </c>
      <c r="AT44">
        <f t="shared" si="62"/>
        <v>10</v>
      </c>
      <c r="AU44">
        <f t="shared" si="63"/>
        <v>7</v>
      </c>
      <c r="AV44">
        <f t="shared" si="64"/>
        <v>8</v>
      </c>
      <c r="AW44">
        <f t="shared" si="65"/>
        <v>6</v>
      </c>
      <c r="AX44">
        <f t="shared" si="66"/>
        <v>7</v>
      </c>
      <c r="AY44">
        <f t="shared" si="67"/>
        <v>7</v>
      </c>
      <c r="AZ44" t="str">
        <f t="shared" si="68"/>
        <v/>
      </c>
      <c r="BA44">
        <f t="shared" si="69"/>
        <v>7</v>
      </c>
      <c r="BB44" s="3">
        <v>9</v>
      </c>
      <c r="BC44">
        <f>IF(ISNA(VLOOKUP(A44&amp;" "&amp;B44,'Domaci SPSS'!A:D,4,0)), 0, VLOOKUP(A44&amp;" "&amp;B44,'Domaci SPSS'!A:D,4,0))</f>
        <v>10</v>
      </c>
      <c r="BD44">
        <v>10</v>
      </c>
      <c r="BE44">
        <v>9</v>
      </c>
      <c r="BF44">
        <v>10</v>
      </c>
      <c r="BG44">
        <v>9</v>
      </c>
      <c r="BH44">
        <v>7</v>
      </c>
      <c r="BI44">
        <v>9</v>
      </c>
      <c r="BJ44">
        <v>9</v>
      </c>
      <c r="BL44">
        <v>9.5</v>
      </c>
      <c r="BN44">
        <v>2</v>
      </c>
      <c r="BQ44">
        <v>8</v>
      </c>
      <c r="BS44">
        <v>7</v>
      </c>
      <c r="BU44">
        <v>10</v>
      </c>
      <c r="BW44">
        <v>7</v>
      </c>
      <c r="BY44">
        <v>8</v>
      </c>
      <c r="CA44">
        <v>6</v>
      </c>
      <c r="CC44">
        <v>7</v>
      </c>
      <c r="CE44">
        <v>7</v>
      </c>
      <c r="CH44">
        <v>7</v>
      </c>
      <c r="CL44">
        <v>15</v>
      </c>
      <c r="CM44">
        <v>1</v>
      </c>
    </row>
    <row r="45" spans="1:91" x14ac:dyDescent="0.3">
      <c r="A45" t="s">
        <v>291</v>
      </c>
      <c r="B45" t="s">
        <v>290</v>
      </c>
      <c r="C45" t="s">
        <v>454</v>
      </c>
      <c r="D45" t="s">
        <v>573</v>
      </c>
      <c r="E45" t="s">
        <v>292</v>
      </c>
      <c r="F45" s="18">
        <f t="shared" si="35"/>
        <v>15</v>
      </c>
      <c r="G45" s="12">
        <f t="shared" si="36"/>
        <v>15</v>
      </c>
      <c r="I45">
        <v>10</v>
      </c>
      <c r="J45">
        <v>10</v>
      </c>
      <c r="K45">
        <v>10</v>
      </c>
      <c r="L45">
        <v>10</v>
      </c>
      <c r="M45">
        <v>9.75</v>
      </c>
      <c r="N45">
        <v>9.75</v>
      </c>
      <c r="O45">
        <v>9.625</v>
      </c>
      <c r="P45">
        <v>9.25</v>
      </c>
      <c r="Q45">
        <v>8.75</v>
      </c>
      <c r="R45">
        <v>7.875</v>
      </c>
      <c r="S45">
        <v>7</v>
      </c>
      <c r="U45">
        <f t="shared" si="37"/>
        <v>9.75</v>
      </c>
      <c r="V45">
        <f t="shared" si="38"/>
        <v>10</v>
      </c>
      <c r="W45">
        <f t="shared" si="39"/>
        <v>10</v>
      </c>
      <c r="X45">
        <f t="shared" si="40"/>
        <v>7</v>
      </c>
      <c r="Y45">
        <f t="shared" si="41"/>
        <v>8.75</v>
      </c>
      <c r="Z45">
        <f t="shared" si="42"/>
        <v>7.875</v>
      </c>
      <c r="AA45">
        <f t="shared" si="43"/>
        <v>9.25</v>
      </c>
      <c r="AB45">
        <f t="shared" si="44"/>
        <v>9.625</v>
      </c>
      <c r="AC45">
        <f t="shared" si="45"/>
        <v>9.75</v>
      </c>
      <c r="AD45">
        <f t="shared" si="46"/>
        <v>10</v>
      </c>
      <c r="AE45">
        <f t="shared" si="47"/>
        <v>10</v>
      </c>
      <c r="AF45" s="4">
        <f t="shared" si="48"/>
        <v>10</v>
      </c>
      <c r="AG45" s="1">
        <f t="shared" si="49"/>
        <v>10</v>
      </c>
      <c r="AH45" s="1">
        <f t="shared" si="50"/>
        <v>10</v>
      </c>
      <c r="AI45" s="1">
        <f t="shared" si="51"/>
        <v>6.666666666666667</v>
      </c>
      <c r="AJ45" s="1">
        <f t="shared" si="52"/>
        <v>10</v>
      </c>
      <c r="AK45" s="1">
        <f t="shared" si="53"/>
        <v>7.5</v>
      </c>
      <c r="AL45" s="1">
        <f t="shared" si="54"/>
        <v>10</v>
      </c>
      <c r="AM45" s="1">
        <f t="shared" si="55"/>
        <v>10</v>
      </c>
      <c r="AN45" s="1">
        <f t="shared" si="56"/>
        <v>10</v>
      </c>
      <c r="AO45" s="1">
        <f t="shared" si="57"/>
        <v>10</v>
      </c>
      <c r="AP45" s="1">
        <f t="shared" si="58"/>
        <v>10</v>
      </c>
      <c r="AQ45">
        <f t="shared" si="59"/>
        <v>2</v>
      </c>
      <c r="AR45">
        <f t="shared" si="60"/>
        <v>8</v>
      </c>
      <c r="AS45">
        <f t="shared" si="61"/>
        <v>6</v>
      </c>
      <c r="AT45">
        <f t="shared" si="62"/>
        <v>8</v>
      </c>
      <c r="AU45">
        <f t="shared" si="63"/>
        <v>7</v>
      </c>
      <c r="AV45">
        <f t="shared" si="64"/>
        <v>7</v>
      </c>
      <c r="AW45">
        <f t="shared" si="65"/>
        <v>6</v>
      </c>
      <c r="AX45">
        <f t="shared" si="66"/>
        <v>7</v>
      </c>
      <c r="AY45">
        <f t="shared" si="67"/>
        <v>7</v>
      </c>
      <c r="AZ45">
        <f t="shared" si="68"/>
        <v>7</v>
      </c>
      <c r="BA45">
        <f t="shared" si="69"/>
        <v>7</v>
      </c>
      <c r="BB45" s="3">
        <v>9</v>
      </c>
      <c r="BC45">
        <f>IF(ISNA(VLOOKUP(A45&amp;" "&amp;B45,'Domaci SPSS'!A:D,4,0)), 0, VLOOKUP(A45&amp;" "&amp;B45,'Domaci SPSS'!A:D,4,0))</f>
        <v>10</v>
      </c>
      <c r="BD45">
        <v>10</v>
      </c>
      <c r="BE45">
        <v>8</v>
      </c>
      <c r="BF45">
        <v>5</v>
      </c>
      <c r="BG45">
        <v>9</v>
      </c>
      <c r="BH45">
        <v>7</v>
      </c>
      <c r="BI45">
        <v>8.5</v>
      </c>
      <c r="BJ45">
        <v>9</v>
      </c>
      <c r="BK45">
        <v>10</v>
      </c>
      <c r="BL45">
        <v>10</v>
      </c>
      <c r="BN45">
        <v>2</v>
      </c>
      <c r="BQ45">
        <v>8</v>
      </c>
      <c r="BS45">
        <v>6</v>
      </c>
      <c r="BU45">
        <v>8</v>
      </c>
      <c r="BW45">
        <v>7</v>
      </c>
      <c r="BY45">
        <v>7</v>
      </c>
      <c r="CA45">
        <v>6</v>
      </c>
      <c r="CC45">
        <v>7</v>
      </c>
      <c r="CE45">
        <v>7</v>
      </c>
      <c r="CF45">
        <v>7</v>
      </c>
      <c r="CH45">
        <v>7</v>
      </c>
      <c r="CL45">
        <v>15</v>
      </c>
      <c r="CM45">
        <v>1</v>
      </c>
    </row>
    <row r="46" spans="1:91" x14ac:dyDescent="0.3">
      <c r="A46" t="s">
        <v>10</v>
      </c>
      <c r="B46" t="s">
        <v>200</v>
      </c>
      <c r="C46" t="s">
        <v>452</v>
      </c>
      <c r="D46" t="s">
        <v>575</v>
      </c>
      <c r="E46" t="s">
        <v>201</v>
      </c>
      <c r="F46" s="18">
        <f t="shared" si="35"/>
        <v>15</v>
      </c>
      <c r="G46" s="12">
        <f t="shared" si="36"/>
        <v>15</v>
      </c>
      <c r="I46">
        <v>10</v>
      </c>
      <c r="J46">
        <v>10</v>
      </c>
      <c r="K46">
        <v>10</v>
      </c>
      <c r="L46">
        <v>10</v>
      </c>
      <c r="M46">
        <v>10</v>
      </c>
      <c r="N46">
        <v>10</v>
      </c>
      <c r="O46">
        <v>9.875</v>
      </c>
      <c r="P46">
        <v>9.5</v>
      </c>
      <c r="Q46">
        <v>9.25</v>
      </c>
      <c r="R46">
        <v>8.25</v>
      </c>
      <c r="S46">
        <v>7.1875</v>
      </c>
      <c r="U46">
        <f t="shared" si="37"/>
        <v>10</v>
      </c>
      <c r="V46">
        <f t="shared" si="38"/>
        <v>7.1875</v>
      </c>
      <c r="W46">
        <f t="shared" si="39"/>
        <v>10</v>
      </c>
      <c r="X46">
        <f t="shared" si="40"/>
        <v>9.25</v>
      </c>
      <c r="Y46">
        <f t="shared" si="41"/>
        <v>10</v>
      </c>
      <c r="Z46">
        <f t="shared" si="42"/>
        <v>10</v>
      </c>
      <c r="AA46">
        <f t="shared" si="43"/>
        <v>9.5</v>
      </c>
      <c r="AB46">
        <f t="shared" si="44"/>
        <v>8.25</v>
      </c>
      <c r="AC46">
        <f t="shared" si="45"/>
        <v>9.875</v>
      </c>
      <c r="AD46">
        <f t="shared" si="46"/>
        <v>10</v>
      </c>
      <c r="AE46">
        <f t="shared" si="47"/>
        <v>10</v>
      </c>
      <c r="AF46" s="4">
        <f t="shared" si="48"/>
        <v>10</v>
      </c>
      <c r="AG46" s="1">
        <f t="shared" si="49"/>
        <v>6.25</v>
      </c>
      <c r="AH46" s="1">
        <f t="shared" si="50"/>
        <v>10</v>
      </c>
      <c r="AI46" s="1">
        <f t="shared" si="51"/>
        <v>10</v>
      </c>
      <c r="AJ46" s="1">
        <f t="shared" si="52"/>
        <v>10</v>
      </c>
      <c r="AK46" s="1">
        <f t="shared" si="53"/>
        <v>10</v>
      </c>
      <c r="AL46" s="1">
        <f t="shared" si="54"/>
        <v>10</v>
      </c>
      <c r="AM46" s="1">
        <f t="shared" si="55"/>
        <v>8</v>
      </c>
      <c r="AN46" s="1">
        <f t="shared" si="56"/>
        <v>10</v>
      </c>
      <c r="AO46" s="1">
        <f t="shared" si="57"/>
        <v>10</v>
      </c>
      <c r="AP46" s="1">
        <f t="shared" si="58"/>
        <v>10</v>
      </c>
      <c r="AQ46">
        <f t="shared" si="59"/>
        <v>1</v>
      </c>
      <c r="AR46">
        <f t="shared" si="60"/>
        <v>5</v>
      </c>
      <c r="AS46">
        <f t="shared" si="61"/>
        <v>7</v>
      </c>
      <c r="AT46">
        <f t="shared" si="62"/>
        <v>10</v>
      </c>
      <c r="AU46">
        <f t="shared" si="63"/>
        <v>6</v>
      </c>
      <c r="AV46">
        <f t="shared" si="64"/>
        <v>8</v>
      </c>
      <c r="AW46">
        <f t="shared" si="65"/>
        <v>6</v>
      </c>
      <c r="AX46">
        <f t="shared" si="66"/>
        <v>6</v>
      </c>
      <c r="AY46">
        <f t="shared" si="67"/>
        <v>7</v>
      </c>
      <c r="AZ46">
        <f t="shared" si="68"/>
        <v>7</v>
      </c>
      <c r="BA46">
        <f t="shared" si="69"/>
        <v>7</v>
      </c>
      <c r="BB46" s="3">
        <v>10</v>
      </c>
      <c r="BC46">
        <f>IF(ISNA(VLOOKUP(A46&amp;" "&amp;B46,'Domaci SPSS'!A:D,4,0)), 0, VLOOKUP(A46&amp;" "&amp;B46,'Domaci SPSS'!A:D,4,0))</f>
        <v>10</v>
      </c>
      <c r="BD46">
        <v>10</v>
      </c>
      <c r="BE46">
        <v>7</v>
      </c>
      <c r="BF46">
        <v>10</v>
      </c>
      <c r="BG46">
        <v>10</v>
      </c>
      <c r="BH46">
        <v>8</v>
      </c>
      <c r="BI46">
        <v>9</v>
      </c>
      <c r="BJ46">
        <v>9.5</v>
      </c>
      <c r="BK46">
        <v>10</v>
      </c>
      <c r="BL46">
        <v>10</v>
      </c>
      <c r="BN46">
        <v>1</v>
      </c>
      <c r="BQ46">
        <v>5</v>
      </c>
      <c r="BS46">
        <v>7</v>
      </c>
      <c r="BU46">
        <v>10</v>
      </c>
      <c r="BW46">
        <v>6</v>
      </c>
      <c r="BY46">
        <v>8</v>
      </c>
      <c r="CA46">
        <v>6</v>
      </c>
      <c r="CC46">
        <v>6</v>
      </c>
      <c r="CE46">
        <v>7</v>
      </c>
      <c r="CF46">
        <v>7</v>
      </c>
      <c r="CH46">
        <v>7</v>
      </c>
      <c r="CL46">
        <v>15</v>
      </c>
      <c r="CM46">
        <v>1</v>
      </c>
    </row>
    <row r="47" spans="1:91" x14ac:dyDescent="0.3">
      <c r="A47" t="s">
        <v>99</v>
      </c>
      <c r="B47" t="s">
        <v>245</v>
      </c>
      <c r="C47" t="s">
        <v>576</v>
      </c>
      <c r="D47" t="s">
        <v>578</v>
      </c>
      <c r="E47" t="s">
        <v>246</v>
      </c>
      <c r="F47" s="18">
        <f t="shared" si="35"/>
        <v>12</v>
      </c>
      <c r="G47" s="12">
        <f t="shared" si="36"/>
        <v>5</v>
      </c>
      <c r="I47">
        <v>10</v>
      </c>
      <c r="J47">
        <v>9.25</v>
      </c>
      <c r="K47">
        <v>9.25</v>
      </c>
      <c r="L47">
        <v>9</v>
      </c>
      <c r="M47">
        <v>7.75</v>
      </c>
      <c r="N47">
        <v>7.5</v>
      </c>
      <c r="O47">
        <v>7.5</v>
      </c>
      <c r="P47">
        <v>7.5</v>
      </c>
      <c r="Q47">
        <v>5.25</v>
      </c>
      <c r="R47">
        <v>4.6875</v>
      </c>
      <c r="S47">
        <v>-0.75</v>
      </c>
      <c r="U47">
        <f t="shared" si="37"/>
        <v>9.25</v>
      </c>
      <c r="V47">
        <f t="shared" si="38"/>
        <v>4.6875</v>
      </c>
      <c r="W47">
        <f t="shared" si="39"/>
        <v>10</v>
      </c>
      <c r="X47">
        <f t="shared" si="40"/>
        <v>5.25</v>
      </c>
      <c r="Y47">
        <f t="shared" si="41"/>
        <v>9</v>
      </c>
      <c r="Z47">
        <f t="shared" si="42"/>
        <v>9.25</v>
      </c>
      <c r="AA47">
        <f t="shared" si="43"/>
        <v>7.75</v>
      </c>
      <c r="AB47">
        <f t="shared" si="44"/>
        <v>7.5</v>
      </c>
      <c r="AC47">
        <f t="shared" si="45"/>
        <v>7.5</v>
      </c>
      <c r="AD47">
        <f t="shared" si="46"/>
        <v>7.5</v>
      </c>
      <c r="AE47">
        <f t="shared" si="47"/>
        <v>-0.75</v>
      </c>
      <c r="AF47" s="4">
        <f t="shared" si="48"/>
        <v>10</v>
      </c>
      <c r="AG47" s="1">
        <f t="shared" si="49"/>
        <v>6.25</v>
      </c>
      <c r="AH47" s="1">
        <f t="shared" si="50"/>
        <v>10</v>
      </c>
      <c r="AI47" s="1">
        <f t="shared" si="51"/>
        <v>6.666666666666667</v>
      </c>
      <c r="AJ47" s="1">
        <f t="shared" si="52"/>
        <v>10</v>
      </c>
      <c r="AK47" s="1">
        <f t="shared" si="53"/>
        <v>10</v>
      </c>
      <c r="AL47" s="1">
        <f t="shared" si="54"/>
        <v>10</v>
      </c>
      <c r="AM47" s="1">
        <f t="shared" si="55"/>
        <v>10</v>
      </c>
      <c r="AN47" s="1">
        <f t="shared" si="56"/>
        <v>10</v>
      </c>
      <c r="AO47" s="1">
        <f t="shared" si="57"/>
        <v>10</v>
      </c>
      <c r="AP47" s="1">
        <f t="shared" si="58"/>
        <v>-1</v>
      </c>
      <c r="AQ47">
        <f t="shared" si="59"/>
        <v>2</v>
      </c>
      <c r="AR47">
        <f t="shared" si="60"/>
        <v>5</v>
      </c>
      <c r="AS47">
        <f t="shared" si="61"/>
        <v>8</v>
      </c>
      <c r="AT47">
        <f t="shared" si="62"/>
        <v>8</v>
      </c>
      <c r="AU47">
        <f t="shared" si="63"/>
        <v>3</v>
      </c>
      <c r="AV47">
        <f t="shared" si="64"/>
        <v>8</v>
      </c>
      <c r="AW47">
        <f t="shared" si="65"/>
        <v>6</v>
      </c>
      <c r="AX47">
        <f t="shared" si="66"/>
        <v>7</v>
      </c>
      <c r="AY47">
        <f t="shared" si="67"/>
        <v>6</v>
      </c>
      <c r="AZ47">
        <f t="shared" si="68"/>
        <v>7</v>
      </c>
      <c r="BA47" t="str">
        <f t="shared" si="69"/>
        <v/>
      </c>
      <c r="BB47" s="3">
        <v>7</v>
      </c>
      <c r="BC47">
        <f>IF(ISNA(VLOOKUP(A47&amp;" "&amp;B47,'Domaci SPSS'!A:D,4,0)), 0, VLOOKUP(A47&amp;" "&amp;B47,'Domaci SPSS'!A:D,4,0))</f>
        <v>0</v>
      </c>
      <c r="BD47">
        <v>10</v>
      </c>
      <c r="BE47">
        <v>1</v>
      </c>
      <c r="BF47">
        <v>6</v>
      </c>
      <c r="BG47">
        <v>7</v>
      </c>
      <c r="BH47">
        <v>1</v>
      </c>
      <c r="BN47">
        <v>2</v>
      </c>
      <c r="BQ47">
        <v>5</v>
      </c>
      <c r="BS47">
        <v>8</v>
      </c>
      <c r="BU47">
        <v>8</v>
      </c>
      <c r="BW47">
        <v>3</v>
      </c>
      <c r="BY47">
        <v>8</v>
      </c>
      <c r="CA47">
        <v>6</v>
      </c>
      <c r="CC47">
        <v>7</v>
      </c>
      <c r="CE47">
        <v>6</v>
      </c>
      <c r="CF47">
        <v>7</v>
      </c>
      <c r="CL47">
        <v>5</v>
      </c>
      <c r="CM47">
        <v>1</v>
      </c>
    </row>
    <row r="48" spans="1:91" x14ac:dyDescent="0.3">
      <c r="A48" t="s">
        <v>83</v>
      </c>
      <c r="B48" t="s">
        <v>84</v>
      </c>
      <c r="C48" t="s">
        <v>579</v>
      </c>
      <c r="D48" t="s">
        <v>581</v>
      </c>
      <c r="E48" t="s">
        <v>85</v>
      </c>
      <c r="F48" s="18">
        <f t="shared" si="35"/>
        <v>13</v>
      </c>
      <c r="G48" s="12">
        <f t="shared" si="36"/>
        <v>9</v>
      </c>
      <c r="I48">
        <v>10</v>
      </c>
      <c r="J48">
        <v>9.75</v>
      </c>
      <c r="K48">
        <v>9.5</v>
      </c>
      <c r="L48">
        <v>9.25</v>
      </c>
      <c r="M48">
        <v>8.25</v>
      </c>
      <c r="N48">
        <v>8</v>
      </c>
      <c r="O48">
        <v>8</v>
      </c>
      <c r="P48">
        <v>7.5</v>
      </c>
      <c r="Q48">
        <v>6.25</v>
      </c>
      <c r="R48">
        <v>5.625</v>
      </c>
      <c r="S48">
        <v>5.25</v>
      </c>
      <c r="U48">
        <f t="shared" si="37"/>
        <v>9.5</v>
      </c>
      <c r="V48">
        <f t="shared" si="38"/>
        <v>5.625</v>
      </c>
      <c r="W48">
        <f t="shared" si="39"/>
        <v>10</v>
      </c>
      <c r="X48">
        <f t="shared" si="40"/>
        <v>6.25</v>
      </c>
      <c r="Y48">
        <f t="shared" si="41"/>
        <v>8.25</v>
      </c>
      <c r="Z48">
        <f t="shared" si="42"/>
        <v>5.25</v>
      </c>
      <c r="AA48">
        <f t="shared" si="43"/>
        <v>8</v>
      </c>
      <c r="AB48">
        <f t="shared" si="44"/>
        <v>8</v>
      </c>
      <c r="AC48">
        <f t="shared" si="45"/>
        <v>9.25</v>
      </c>
      <c r="AD48">
        <f t="shared" si="46"/>
        <v>9.75</v>
      </c>
      <c r="AE48">
        <f t="shared" si="47"/>
        <v>7.5</v>
      </c>
      <c r="AF48" s="4">
        <f t="shared" si="48"/>
        <v>10</v>
      </c>
      <c r="AG48" s="1">
        <f t="shared" si="49"/>
        <v>7.5</v>
      </c>
      <c r="AH48" s="1">
        <f t="shared" si="50"/>
        <v>10</v>
      </c>
      <c r="AI48" s="1">
        <f t="shared" si="51"/>
        <v>8.3333333333333339</v>
      </c>
      <c r="AJ48" s="1">
        <f t="shared" si="52"/>
        <v>10</v>
      </c>
      <c r="AK48" s="1">
        <f t="shared" si="53"/>
        <v>5</v>
      </c>
      <c r="AL48" s="1">
        <f t="shared" si="54"/>
        <v>10</v>
      </c>
      <c r="AM48" s="1">
        <f t="shared" si="55"/>
        <v>8</v>
      </c>
      <c r="AN48" s="1">
        <f t="shared" si="56"/>
        <v>10</v>
      </c>
      <c r="AO48" s="1">
        <f t="shared" si="57"/>
        <v>10</v>
      </c>
      <c r="AP48" s="1">
        <f t="shared" si="58"/>
        <v>10</v>
      </c>
      <c r="AQ48">
        <f t="shared" si="59"/>
        <v>2</v>
      </c>
      <c r="AR48">
        <f t="shared" si="60"/>
        <v>6</v>
      </c>
      <c r="AS48">
        <f t="shared" si="61"/>
        <v>7</v>
      </c>
      <c r="AT48">
        <f t="shared" si="62"/>
        <v>9</v>
      </c>
      <c r="AU48">
        <f t="shared" si="63"/>
        <v>7</v>
      </c>
      <c r="AV48">
        <f t="shared" si="64"/>
        <v>6</v>
      </c>
      <c r="AW48">
        <f t="shared" si="65"/>
        <v>6</v>
      </c>
      <c r="AX48">
        <f t="shared" si="66"/>
        <v>6</v>
      </c>
      <c r="AY48">
        <f t="shared" si="67"/>
        <v>5</v>
      </c>
      <c r="AZ48">
        <f t="shared" si="68"/>
        <v>7</v>
      </c>
      <c r="BA48">
        <f t="shared" si="69"/>
        <v>7</v>
      </c>
      <c r="BB48" s="3">
        <v>8</v>
      </c>
      <c r="BC48">
        <f>IF(ISNA(VLOOKUP(A48&amp;" "&amp;B48,'Domaci SPSS'!A:D,4,0)), 0, VLOOKUP(A48&amp;" "&amp;B48,'Domaci SPSS'!A:D,4,0))</f>
        <v>0</v>
      </c>
      <c r="BD48">
        <v>10</v>
      </c>
      <c r="BF48">
        <v>3</v>
      </c>
      <c r="BG48">
        <v>6</v>
      </c>
      <c r="BH48">
        <v>2</v>
      </c>
      <c r="BI48">
        <v>8</v>
      </c>
      <c r="BJ48">
        <v>7</v>
      </c>
      <c r="BK48">
        <v>9</v>
      </c>
      <c r="BN48">
        <v>2</v>
      </c>
      <c r="BQ48">
        <v>6</v>
      </c>
      <c r="BS48">
        <v>7</v>
      </c>
      <c r="BU48">
        <v>9</v>
      </c>
      <c r="BW48">
        <v>7</v>
      </c>
      <c r="BY48">
        <v>6</v>
      </c>
      <c r="CA48">
        <v>6</v>
      </c>
      <c r="CC48">
        <v>6</v>
      </c>
      <c r="CE48">
        <v>5</v>
      </c>
      <c r="CF48">
        <v>7</v>
      </c>
      <c r="CH48">
        <v>7</v>
      </c>
      <c r="CL48">
        <v>9</v>
      </c>
      <c r="CM48">
        <v>1</v>
      </c>
    </row>
    <row r="49" spans="1:91" x14ac:dyDescent="0.3">
      <c r="A49" t="s">
        <v>37</v>
      </c>
      <c r="B49" t="s">
        <v>110</v>
      </c>
      <c r="C49" t="s">
        <v>436</v>
      </c>
      <c r="D49" t="s">
        <v>583</v>
      </c>
      <c r="E49" t="s">
        <v>111</v>
      </c>
      <c r="F49" s="18">
        <f t="shared" si="35"/>
        <v>14</v>
      </c>
      <c r="G49" s="12">
        <f t="shared" si="36"/>
        <v>14</v>
      </c>
      <c r="I49">
        <v>10</v>
      </c>
      <c r="J49">
        <v>10</v>
      </c>
      <c r="K49">
        <v>10</v>
      </c>
      <c r="L49">
        <v>9.625</v>
      </c>
      <c r="M49">
        <v>9.625</v>
      </c>
      <c r="N49">
        <v>9.5</v>
      </c>
      <c r="O49">
        <v>9.5</v>
      </c>
      <c r="P49">
        <v>9.375</v>
      </c>
      <c r="Q49">
        <v>8.9285714289999998</v>
      </c>
      <c r="R49">
        <v>8.125</v>
      </c>
      <c r="S49">
        <v>7.875</v>
      </c>
      <c r="U49">
        <f t="shared" si="37"/>
        <v>9.5</v>
      </c>
      <c r="V49">
        <f t="shared" si="38"/>
        <v>8.125</v>
      </c>
      <c r="W49">
        <f t="shared" si="39"/>
        <v>10</v>
      </c>
      <c r="X49">
        <f t="shared" si="40"/>
        <v>9.625</v>
      </c>
      <c r="Y49">
        <f t="shared" si="41"/>
        <v>9.375</v>
      </c>
      <c r="Z49">
        <f t="shared" si="42"/>
        <v>7.875</v>
      </c>
      <c r="AA49">
        <f t="shared" si="43"/>
        <v>9.5</v>
      </c>
      <c r="AB49">
        <f t="shared" si="44"/>
        <v>10</v>
      </c>
      <c r="AC49">
        <f t="shared" si="45"/>
        <v>9.625</v>
      </c>
      <c r="AD49">
        <f t="shared" si="46"/>
        <v>8.9285714285714288</v>
      </c>
      <c r="AE49">
        <f t="shared" si="47"/>
        <v>10</v>
      </c>
      <c r="AF49" s="4">
        <f t="shared" si="48"/>
        <v>10</v>
      </c>
      <c r="AG49" s="1">
        <f t="shared" si="49"/>
        <v>7.5</v>
      </c>
      <c r="AH49" s="1">
        <f t="shared" si="50"/>
        <v>10</v>
      </c>
      <c r="AI49" s="1">
        <f t="shared" si="51"/>
        <v>10</v>
      </c>
      <c r="AJ49" s="1">
        <f t="shared" si="52"/>
        <v>10</v>
      </c>
      <c r="AK49" s="1">
        <f t="shared" si="53"/>
        <v>7.5</v>
      </c>
      <c r="AL49" s="1">
        <f t="shared" si="54"/>
        <v>10</v>
      </c>
      <c r="AM49" s="1">
        <f t="shared" si="55"/>
        <v>10</v>
      </c>
      <c r="AN49" s="1">
        <f t="shared" si="56"/>
        <v>10</v>
      </c>
      <c r="AO49" s="1">
        <f t="shared" si="57"/>
        <v>8.5714285714285712</v>
      </c>
      <c r="AP49" s="1">
        <f t="shared" si="58"/>
        <v>10</v>
      </c>
      <c r="AQ49">
        <f t="shared" si="59"/>
        <v>3</v>
      </c>
      <c r="AR49">
        <f t="shared" si="60"/>
        <v>6</v>
      </c>
      <c r="AS49">
        <f t="shared" si="61"/>
        <v>8</v>
      </c>
      <c r="AT49">
        <f t="shared" si="62"/>
        <v>10</v>
      </c>
      <c r="AU49">
        <f t="shared" si="63"/>
        <v>6</v>
      </c>
      <c r="AV49">
        <f t="shared" si="64"/>
        <v>7</v>
      </c>
      <c r="AW49">
        <f t="shared" si="65"/>
        <v>5</v>
      </c>
      <c r="AX49">
        <f t="shared" si="66"/>
        <v>7</v>
      </c>
      <c r="AY49">
        <f t="shared" si="67"/>
        <v>7</v>
      </c>
      <c r="AZ49">
        <f t="shared" si="68"/>
        <v>6</v>
      </c>
      <c r="BA49">
        <f t="shared" si="69"/>
        <v>6</v>
      </c>
      <c r="BB49" s="3">
        <v>8</v>
      </c>
      <c r="BC49">
        <f>IF(ISNA(VLOOKUP(A49&amp;" "&amp;B49,'Domaci SPSS'!A:D,4,0)), 0, VLOOKUP(A49&amp;" "&amp;B49,'Domaci SPSS'!A:D,4,0))</f>
        <v>10</v>
      </c>
      <c r="BD49">
        <v>10</v>
      </c>
      <c r="BE49">
        <v>8.5</v>
      </c>
      <c r="BF49">
        <v>7.5</v>
      </c>
      <c r="BG49">
        <v>9</v>
      </c>
      <c r="BH49">
        <v>8</v>
      </c>
      <c r="BI49">
        <v>10</v>
      </c>
      <c r="BJ49">
        <v>8.5</v>
      </c>
      <c r="BK49">
        <v>10</v>
      </c>
      <c r="BL49">
        <v>10</v>
      </c>
      <c r="BN49">
        <v>3</v>
      </c>
      <c r="BQ49">
        <v>6</v>
      </c>
      <c r="BS49">
        <v>8</v>
      </c>
      <c r="BU49">
        <v>10</v>
      </c>
      <c r="BW49">
        <v>6</v>
      </c>
      <c r="BY49">
        <v>7</v>
      </c>
      <c r="CA49">
        <v>5</v>
      </c>
      <c r="CC49">
        <v>7</v>
      </c>
      <c r="CE49">
        <v>7</v>
      </c>
      <c r="CF49">
        <v>6</v>
      </c>
      <c r="CH49">
        <v>6</v>
      </c>
      <c r="CL49">
        <v>14</v>
      </c>
      <c r="CM49">
        <v>1</v>
      </c>
    </row>
    <row r="50" spans="1:91" x14ac:dyDescent="0.3">
      <c r="A50" t="s">
        <v>139</v>
      </c>
      <c r="B50" t="s">
        <v>279</v>
      </c>
      <c r="C50" t="s">
        <v>380</v>
      </c>
      <c r="D50" t="s">
        <v>585</v>
      </c>
      <c r="E50" t="s">
        <v>280</v>
      </c>
      <c r="F50" s="18">
        <f t="shared" si="35"/>
        <v>14</v>
      </c>
      <c r="G50" s="12">
        <f t="shared" si="36"/>
        <v>13</v>
      </c>
      <c r="I50">
        <v>10</v>
      </c>
      <c r="J50">
        <v>9.75</v>
      </c>
      <c r="K50">
        <v>9.75</v>
      </c>
      <c r="L50">
        <v>9.625</v>
      </c>
      <c r="M50">
        <v>9.375</v>
      </c>
      <c r="N50">
        <v>9.25</v>
      </c>
      <c r="O50">
        <v>9.25</v>
      </c>
      <c r="P50">
        <v>9.0625</v>
      </c>
      <c r="Q50">
        <v>9</v>
      </c>
      <c r="R50">
        <v>9</v>
      </c>
      <c r="S50">
        <v>8.625</v>
      </c>
      <c r="U50">
        <f t="shared" si="37"/>
        <v>9.25</v>
      </c>
      <c r="V50">
        <f t="shared" si="38"/>
        <v>9.0625</v>
      </c>
      <c r="W50">
        <f t="shared" si="39"/>
        <v>10</v>
      </c>
      <c r="X50">
        <f t="shared" si="40"/>
        <v>9</v>
      </c>
      <c r="Y50">
        <f t="shared" si="41"/>
        <v>8.625</v>
      </c>
      <c r="Z50">
        <f t="shared" si="42"/>
        <v>9.375</v>
      </c>
      <c r="AA50">
        <f t="shared" si="43"/>
        <v>9</v>
      </c>
      <c r="AB50">
        <f t="shared" si="44"/>
        <v>9.25</v>
      </c>
      <c r="AC50">
        <f t="shared" si="45"/>
        <v>9.625</v>
      </c>
      <c r="AD50">
        <f t="shared" si="46"/>
        <v>9.75</v>
      </c>
      <c r="AE50">
        <f t="shared" si="47"/>
        <v>9.75</v>
      </c>
      <c r="AF50" s="4">
        <f t="shared" si="48"/>
        <v>10</v>
      </c>
      <c r="AG50" s="1">
        <f t="shared" si="49"/>
        <v>8.75</v>
      </c>
      <c r="AH50" s="1">
        <f t="shared" si="50"/>
        <v>10</v>
      </c>
      <c r="AI50" s="1">
        <f t="shared" si="51"/>
        <v>10</v>
      </c>
      <c r="AJ50" s="1">
        <f t="shared" si="52"/>
        <v>10</v>
      </c>
      <c r="AK50" s="1">
        <f t="shared" si="53"/>
        <v>10</v>
      </c>
      <c r="AL50" s="1">
        <f t="shared" si="54"/>
        <v>10</v>
      </c>
      <c r="AM50" s="1">
        <f t="shared" si="55"/>
        <v>10</v>
      </c>
      <c r="AN50" s="1">
        <f t="shared" si="56"/>
        <v>10</v>
      </c>
      <c r="AO50" s="1">
        <f t="shared" si="57"/>
        <v>10</v>
      </c>
      <c r="AP50" s="1">
        <f t="shared" si="58"/>
        <v>10</v>
      </c>
      <c r="AQ50">
        <f t="shared" si="59"/>
        <v>1</v>
      </c>
      <c r="AR50">
        <f t="shared" si="60"/>
        <v>7</v>
      </c>
      <c r="AS50">
        <f t="shared" si="61"/>
        <v>8</v>
      </c>
      <c r="AT50">
        <f t="shared" si="62"/>
        <v>10</v>
      </c>
      <c r="AU50">
        <f t="shared" si="63"/>
        <v>7</v>
      </c>
      <c r="AV50">
        <f t="shared" si="64"/>
        <v>8</v>
      </c>
      <c r="AW50">
        <f t="shared" si="65"/>
        <v>6</v>
      </c>
      <c r="AX50">
        <f t="shared" si="66"/>
        <v>7</v>
      </c>
      <c r="AY50">
        <f t="shared" si="67"/>
        <v>7</v>
      </c>
      <c r="AZ50">
        <f t="shared" si="68"/>
        <v>7</v>
      </c>
      <c r="BA50">
        <f t="shared" si="69"/>
        <v>7</v>
      </c>
      <c r="BB50" s="3">
        <v>7</v>
      </c>
      <c r="BC50">
        <f>IF(ISNA(VLOOKUP(A50&amp;" "&amp;B50,'Domaci SPSS'!A:D,4,0)), 0, VLOOKUP(A50&amp;" "&amp;B50,'Domaci SPSS'!A:D,4,0))</f>
        <v>10</v>
      </c>
      <c r="BD50">
        <v>10</v>
      </c>
      <c r="BE50">
        <v>6</v>
      </c>
      <c r="BF50">
        <v>4.5</v>
      </c>
      <c r="BG50">
        <v>7.5</v>
      </c>
      <c r="BH50">
        <v>6</v>
      </c>
      <c r="BI50">
        <v>7</v>
      </c>
      <c r="BJ50">
        <v>8.5</v>
      </c>
      <c r="BK50">
        <v>9</v>
      </c>
      <c r="BL50">
        <v>9</v>
      </c>
      <c r="BN50">
        <v>1</v>
      </c>
      <c r="BQ50">
        <v>7</v>
      </c>
      <c r="BS50">
        <v>8</v>
      </c>
      <c r="BU50">
        <v>10</v>
      </c>
      <c r="BW50">
        <v>7</v>
      </c>
      <c r="BY50">
        <v>8</v>
      </c>
      <c r="CA50">
        <v>6</v>
      </c>
      <c r="CC50">
        <v>7</v>
      </c>
      <c r="CE50">
        <v>7</v>
      </c>
      <c r="CF50">
        <v>7</v>
      </c>
      <c r="CH50">
        <v>7</v>
      </c>
      <c r="CL50">
        <v>13</v>
      </c>
      <c r="CM50">
        <v>1</v>
      </c>
    </row>
    <row r="51" spans="1:91" x14ac:dyDescent="0.3">
      <c r="A51" t="s">
        <v>20</v>
      </c>
      <c r="B51" t="s">
        <v>68</v>
      </c>
      <c r="C51" t="s">
        <v>398</v>
      </c>
      <c r="D51" t="s">
        <v>586</v>
      </c>
      <c r="E51" t="s">
        <v>69</v>
      </c>
      <c r="F51" s="18">
        <f t="shared" si="35"/>
        <v>15</v>
      </c>
      <c r="G51" s="12">
        <f t="shared" si="36"/>
        <v>15</v>
      </c>
      <c r="I51">
        <v>10</v>
      </c>
      <c r="J51">
        <v>10</v>
      </c>
      <c r="K51">
        <v>9.75</v>
      </c>
      <c r="L51">
        <v>9.75</v>
      </c>
      <c r="M51">
        <v>9.75</v>
      </c>
      <c r="N51">
        <v>9.75</v>
      </c>
      <c r="O51">
        <v>9.75</v>
      </c>
      <c r="P51">
        <v>9.5</v>
      </c>
      <c r="Q51">
        <v>9.25</v>
      </c>
      <c r="R51">
        <v>9</v>
      </c>
      <c r="S51">
        <v>8.125</v>
      </c>
      <c r="U51">
        <f t="shared" si="37"/>
        <v>9.75</v>
      </c>
      <c r="V51">
        <f t="shared" si="38"/>
        <v>8.125</v>
      </c>
      <c r="W51">
        <f t="shared" si="39"/>
        <v>10</v>
      </c>
      <c r="X51">
        <f t="shared" si="40"/>
        <v>9.75</v>
      </c>
      <c r="Y51">
        <f t="shared" si="41"/>
        <v>9.75</v>
      </c>
      <c r="Z51">
        <f t="shared" si="42"/>
        <v>9.25</v>
      </c>
      <c r="AA51">
        <f t="shared" si="43"/>
        <v>9</v>
      </c>
      <c r="AB51">
        <f t="shared" si="44"/>
        <v>9.5</v>
      </c>
      <c r="AC51">
        <f t="shared" si="45"/>
        <v>9.75</v>
      </c>
      <c r="AD51">
        <f t="shared" si="46"/>
        <v>10</v>
      </c>
      <c r="AE51">
        <f t="shared" si="47"/>
        <v>9.75</v>
      </c>
      <c r="AF51" s="4">
        <f t="shared" si="48"/>
        <v>10</v>
      </c>
      <c r="AG51" s="1">
        <f t="shared" si="49"/>
        <v>7.5</v>
      </c>
      <c r="AH51" s="1">
        <f t="shared" si="50"/>
        <v>10</v>
      </c>
      <c r="AI51" s="1">
        <f t="shared" si="51"/>
        <v>10</v>
      </c>
      <c r="AJ51" s="1">
        <f t="shared" si="52"/>
        <v>10</v>
      </c>
      <c r="AK51" s="1">
        <f t="shared" si="53"/>
        <v>10</v>
      </c>
      <c r="AL51" s="1">
        <f t="shared" si="54"/>
        <v>10</v>
      </c>
      <c r="AM51" s="1">
        <f t="shared" si="55"/>
        <v>10</v>
      </c>
      <c r="AN51" s="1">
        <f t="shared" si="56"/>
        <v>10</v>
      </c>
      <c r="AO51" s="1">
        <f t="shared" si="57"/>
        <v>10</v>
      </c>
      <c r="AP51" s="1">
        <f t="shared" si="58"/>
        <v>10</v>
      </c>
      <c r="AQ51">
        <f t="shared" si="59"/>
        <v>1</v>
      </c>
      <c r="AR51">
        <f t="shared" si="60"/>
        <v>6</v>
      </c>
      <c r="AS51">
        <f t="shared" si="61"/>
        <v>8</v>
      </c>
      <c r="AT51">
        <f t="shared" si="62"/>
        <v>10</v>
      </c>
      <c r="AU51">
        <f t="shared" si="63"/>
        <v>7</v>
      </c>
      <c r="AV51">
        <f t="shared" si="64"/>
        <v>8</v>
      </c>
      <c r="AW51">
        <f t="shared" si="65"/>
        <v>6</v>
      </c>
      <c r="AX51">
        <f t="shared" si="66"/>
        <v>7</v>
      </c>
      <c r="AY51">
        <f t="shared" si="67"/>
        <v>7</v>
      </c>
      <c r="AZ51">
        <f t="shared" si="68"/>
        <v>7</v>
      </c>
      <c r="BA51">
        <f t="shared" si="69"/>
        <v>7</v>
      </c>
      <c r="BB51" s="3">
        <v>9</v>
      </c>
      <c r="BC51">
        <f>IF(ISNA(VLOOKUP(A51&amp;" "&amp;B51,'Domaci SPSS'!A:D,4,0)), 0, VLOOKUP(A51&amp;" "&amp;B51,'Domaci SPSS'!A:D,4,0))</f>
        <v>10</v>
      </c>
      <c r="BD51">
        <v>10</v>
      </c>
      <c r="BE51">
        <v>9</v>
      </c>
      <c r="BF51">
        <v>9</v>
      </c>
      <c r="BG51">
        <v>7</v>
      </c>
      <c r="BH51">
        <v>6</v>
      </c>
      <c r="BI51">
        <v>8</v>
      </c>
      <c r="BJ51">
        <v>9</v>
      </c>
      <c r="BK51">
        <v>10</v>
      </c>
      <c r="BL51">
        <v>9</v>
      </c>
      <c r="BN51">
        <v>1</v>
      </c>
      <c r="BQ51">
        <v>6</v>
      </c>
      <c r="BS51">
        <v>8</v>
      </c>
      <c r="BU51">
        <v>10</v>
      </c>
      <c r="BW51">
        <v>7</v>
      </c>
      <c r="BY51">
        <v>8</v>
      </c>
      <c r="CA51">
        <v>6</v>
      </c>
      <c r="CC51">
        <v>7</v>
      </c>
      <c r="CE51">
        <v>7</v>
      </c>
      <c r="CF51">
        <v>7</v>
      </c>
      <c r="CH51">
        <v>7</v>
      </c>
      <c r="CL51">
        <v>15</v>
      </c>
      <c r="CM51">
        <v>1</v>
      </c>
    </row>
    <row r="52" spans="1:91" x14ac:dyDescent="0.3">
      <c r="A52" t="s">
        <v>266</v>
      </c>
      <c r="B52" t="s">
        <v>265</v>
      </c>
      <c r="C52" t="s">
        <v>407</v>
      </c>
      <c r="D52" t="s">
        <v>588</v>
      </c>
      <c r="E52" t="s">
        <v>267</v>
      </c>
      <c r="F52" s="18">
        <f t="shared" si="35"/>
        <v>13</v>
      </c>
      <c r="G52" s="12">
        <f t="shared" si="36"/>
        <v>15</v>
      </c>
      <c r="I52">
        <v>10</v>
      </c>
      <c r="J52">
        <v>9.625</v>
      </c>
      <c r="K52">
        <v>9.25</v>
      </c>
      <c r="L52">
        <v>9.25</v>
      </c>
      <c r="M52">
        <v>9.0625</v>
      </c>
      <c r="N52">
        <v>8.75</v>
      </c>
      <c r="O52">
        <v>8.25</v>
      </c>
      <c r="P52">
        <v>8.25</v>
      </c>
      <c r="Q52">
        <v>8.25</v>
      </c>
      <c r="R52">
        <v>8</v>
      </c>
      <c r="S52">
        <v>5.5</v>
      </c>
      <c r="U52">
        <f t="shared" si="37"/>
        <v>9.25</v>
      </c>
      <c r="V52">
        <f t="shared" si="38"/>
        <v>9.0625</v>
      </c>
      <c r="W52">
        <f t="shared" si="39"/>
        <v>10</v>
      </c>
      <c r="X52">
        <f t="shared" si="40"/>
        <v>8.25</v>
      </c>
      <c r="Y52">
        <f t="shared" si="41"/>
        <v>8.25</v>
      </c>
      <c r="Z52">
        <f t="shared" si="42"/>
        <v>8.25</v>
      </c>
      <c r="AA52">
        <f t="shared" si="43"/>
        <v>8</v>
      </c>
      <c r="AB52">
        <f t="shared" si="44"/>
        <v>5.5</v>
      </c>
      <c r="AC52">
        <f t="shared" si="45"/>
        <v>9.25</v>
      </c>
      <c r="AD52">
        <f t="shared" si="46"/>
        <v>8.75</v>
      </c>
      <c r="AE52">
        <f t="shared" si="47"/>
        <v>9.625</v>
      </c>
      <c r="AF52" s="4">
        <f t="shared" si="48"/>
        <v>10</v>
      </c>
      <c r="AG52" s="1">
        <f t="shared" si="49"/>
        <v>8.75</v>
      </c>
      <c r="AH52" s="1">
        <f t="shared" si="50"/>
        <v>10</v>
      </c>
      <c r="AI52" s="1">
        <f t="shared" si="51"/>
        <v>10</v>
      </c>
      <c r="AJ52" s="1">
        <f t="shared" si="52"/>
        <v>10</v>
      </c>
      <c r="AK52" s="1">
        <f t="shared" si="53"/>
        <v>10</v>
      </c>
      <c r="AL52" s="1">
        <f t="shared" si="54"/>
        <v>10</v>
      </c>
      <c r="AM52" s="1">
        <f t="shared" si="55"/>
        <v>6</v>
      </c>
      <c r="AN52" s="1">
        <f t="shared" si="56"/>
        <v>10</v>
      </c>
      <c r="AO52" s="1">
        <f t="shared" si="57"/>
        <v>10</v>
      </c>
      <c r="AP52" s="1">
        <f t="shared" si="58"/>
        <v>10</v>
      </c>
      <c r="AQ52">
        <f t="shared" si="59"/>
        <v>1</v>
      </c>
      <c r="AR52">
        <f t="shared" si="60"/>
        <v>7</v>
      </c>
      <c r="AS52">
        <f t="shared" si="61"/>
        <v>8</v>
      </c>
      <c r="AT52">
        <f t="shared" si="62"/>
        <v>10</v>
      </c>
      <c r="AU52">
        <f t="shared" si="63"/>
        <v>7</v>
      </c>
      <c r="AV52">
        <f t="shared" si="64"/>
        <v>8</v>
      </c>
      <c r="AW52">
        <f t="shared" si="65"/>
        <v>6</v>
      </c>
      <c r="AX52">
        <f t="shared" si="66"/>
        <v>5</v>
      </c>
      <c r="AY52">
        <f t="shared" si="67"/>
        <v>7</v>
      </c>
      <c r="AZ52">
        <f t="shared" si="68"/>
        <v>7</v>
      </c>
      <c r="BA52">
        <f t="shared" si="69"/>
        <v>5</v>
      </c>
      <c r="BB52" s="3">
        <v>7</v>
      </c>
      <c r="BC52">
        <f>IF(ISNA(VLOOKUP(A52&amp;" "&amp;B52,'Domaci SPSS'!A:D,4,0)), 0, VLOOKUP(A52&amp;" "&amp;B52,'Domaci SPSS'!A:D,4,0))</f>
        <v>10</v>
      </c>
      <c r="BD52">
        <v>10</v>
      </c>
      <c r="BE52">
        <v>3</v>
      </c>
      <c r="BF52">
        <v>3</v>
      </c>
      <c r="BG52">
        <v>3</v>
      </c>
      <c r="BH52">
        <v>2</v>
      </c>
      <c r="BI52">
        <v>4</v>
      </c>
      <c r="BJ52">
        <v>7</v>
      </c>
      <c r="BK52">
        <v>5</v>
      </c>
      <c r="BL52">
        <v>8.5</v>
      </c>
      <c r="BN52">
        <v>1</v>
      </c>
      <c r="BQ52">
        <v>7</v>
      </c>
      <c r="BS52">
        <v>8</v>
      </c>
      <c r="BU52">
        <v>10</v>
      </c>
      <c r="BW52">
        <v>7</v>
      </c>
      <c r="BY52">
        <v>8</v>
      </c>
      <c r="CA52">
        <v>6</v>
      </c>
      <c r="CC52">
        <v>5</v>
      </c>
      <c r="CE52">
        <v>7</v>
      </c>
      <c r="CF52">
        <v>7</v>
      </c>
      <c r="CH52">
        <v>5</v>
      </c>
      <c r="CL52">
        <v>15</v>
      </c>
      <c r="CM52">
        <v>1</v>
      </c>
    </row>
    <row r="53" spans="1:91" x14ac:dyDescent="0.3">
      <c r="A53" t="s">
        <v>24</v>
      </c>
      <c r="B53" t="s">
        <v>268</v>
      </c>
      <c r="C53" t="s">
        <v>366</v>
      </c>
      <c r="D53" t="s">
        <v>590</v>
      </c>
      <c r="E53" t="s">
        <v>269</v>
      </c>
      <c r="F53" s="18">
        <f t="shared" si="35"/>
        <v>13</v>
      </c>
      <c r="G53" s="12">
        <f t="shared" si="36"/>
        <v>6</v>
      </c>
      <c r="I53">
        <v>10</v>
      </c>
      <c r="J53">
        <v>9.5</v>
      </c>
      <c r="K53">
        <v>9.5</v>
      </c>
      <c r="L53">
        <v>9.25</v>
      </c>
      <c r="M53">
        <v>8.75</v>
      </c>
      <c r="N53">
        <v>8.75</v>
      </c>
      <c r="O53">
        <v>8.75</v>
      </c>
      <c r="P53">
        <v>8.375</v>
      </c>
      <c r="Q53">
        <v>7.6785714289999998</v>
      </c>
      <c r="R53">
        <v>7.5</v>
      </c>
      <c r="S53">
        <v>4.25</v>
      </c>
      <c r="U53">
        <f t="shared" si="37"/>
        <v>9.5</v>
      </c>
      <c r="V53">
        <f t="shared" si="38"/>
        <v>10</v>
      </c>
      <c r="W53">
        <f t="shared" si="39"/>
        <v>7.5</v>
      </c>
      <c r="X53">
        <f t="shared" si="40"/>
        <v>4.25</v>
      </c>
      <c r="Y53">
        <f t="shared" si="41"/>
        <v>8.75</v>
      </c>
      <c r="Z53">
        <f t="shared" si="42"/>
        <v>8.75</v>
      </c>
      <c r="AA53">
        <f t="shared" si="43"/>
        <v>8.375</v>
      </c>
      <c r="AB53">
        <f t="shared" si="44"/>
        <v>8.75</v>
      </c>
      <c r="AC53">
        <f t="shared" si="45"/>
        <v>9.25</v>
      </c>
      <c r="AD53">
        <f t="shared" si="46"/>
        <v>7.6785714285714288</v>
      </c>
      <c r="AE53">
        <f t="shared" si="47"/>
        <v>9.5</v>
      </c>
      <c r="AF53" s="4">
        <f t="shared" si="48"/>
        <v>10</v>
      </c>
      <c r="AG53" s="1">
        <f t="shared" si="49"/>
        <v>10</v>
      </c>
      <c r="AH53" s="1">
        <f t="shared" si="50"/>
        <v>10</v>
      </c>
      <c r="AI53" s="1">
        <f t="shared" si="51"/>
        <v>5</v>
      </c>
      <c r="AJ53" s="1">
        <f t="shared" si="52"/>
        <v>10</v>
      </c>
      <c r="AK53" s="1">
        <f t="shared" si="53"/>
        <v>10</v>
      </c>
      <c r="AL53" s="1">
        <f t="shared" si="54"/>
        <v>10</v>
      </c>
      <c r="AM53" s="1">
        <f t="shared" si="55"/>
        <v>10</v>
      </c>
      <c r="AN53" s="1">
        <f t="shared" si="56"/>
        <v>10</v>
      </c>
      <c r="AO53" s="1">
        <f t="shared" si="57"/>
        <v>8.5714285714285712</v>
      </c>
      <c r="AP53" s="1">
        <f t="shared" si="58"/>
        <v>10</v>
      </c>
      <c r="AQ53">
        <f t="shared" si="59"/>
        <v>3</v>
      </c>
      <c r="AR53">
        <f t="shared" si="60"/>
        <v>8</v>
      </c>
      <c r="AS53">
        <f t="shared" si="61"/>
        <v>6</v>
      </c>
      <c r="AT53">
        <f t="shared" si="62"/>
        <v>7</v>
      </c>
      <c r="AU53">
        <f t="shared" si="63"/>
        <v>7</v>
      </c>
      <c r="AV53">
        <f t="shared" si="64"/>
        <v>8</v>
      </c>
      <c r="AW53">
        <f t="shared" si="65"/>
        <v>6</v>
      </c>
      <c r="AX53">
        <f t="shared" si="66"/>
        <v>7</v>
      </c>
      <c r="AY53">
        <f t="shared" si="67"/>
        <v>6</v>
      </c>
      <c r="AZ53">
        <f t="shared" si="68"/>
        <v>6</v>
      </c>
      <c r="BA53">
        <f t="shared" si="69"/>
        <v>7</v>
      </c>
      <c r="BB53" s="3">
        <v>8</v>
      </c>
      <c r="BC53">
        <f>IF(ISNA(VLOOKUP(A53&amp;" "&amp;B53,'Domaci SPSS'!A:D,4,0)), 0, VLOOKUP(A53&amp;" "&amp;B53,'Domaci SPSS'!A:D,4,0))</f>
        <v>10</v>
      </c>
      <c r="BE53">
        <v>2</v>
      </c>
      <c r="BF53">
        <v>5</v>
      </c>
      <c r="BG53">
        <v>5</v>
      </c>
      <c r="BH53">
        <v>3.5</v>
      </c>
      <c r="BI53">
        <v>5</v>
      </c>
      <c r="BJ53">
        <v>7</v>
      </c>
      <c r="BK53">
        <v>5</v>
      </c>
      <c r="BL53">
        <v>8</v>
      </c>
      <c r="BN53">
        <v>3</v>
      </c>
      <c r="BQ53">
        <v>8</v>
      </c>
      <c r="BS53">
        <v>6</v>
      </c>
      <c r="BU53">
        <v>7</v>
      </c>
      <c r="BW53">
        <v>7</v>
      </c>
      <c r="BY53">
        <v>8</v>
      </c>
      <c r="CA53">
        <v>6</v>
      </c>
      <c r="CC53">
        <v>7</v>
      </c>
      <c r="CE53">
        <v>6</v>
      </c>
      <c r="CF53">
        <v>6</v>
      </c>
      <c r="CH53">
        <v>7</v>
      </c>
      <c r="CL53">
        <v>6</v>
      </c>
      <c r="CM53">
        <v>1</v>
      </c>
    </row>
    <row r="54" spans="1:91" x14ac:dyDescent="0.3">
      <c r="A54" t="s">
        <v>24</v>
      </c>
      <c r="B54" t="s">
        <v>152</v>
      </c>
      <c r="C54" t="s">
        <v>381</v>
      </c>
      <c r="D54" t="s">
        <v>592</v>
      </c>
      <c r="E54" t="s">
        <v>153</v>
      </c>
      <c r="F54" s="18">
        <f t="shared" si="35"/>
        <v>13</v>
      </c>
      <c r="G54" s="12">
        <f t="shared" si="36"/>
        <v>12</v>
      </c>
      <c r="I54">
        <v>10</v>
      </c>
      <c r="J54">
        <v>10</v>
      </c>
      <c r="K54">
        <v>9.5</v>
      </c>
      <c r="L54">
        <v>9.5</v>
      </c>
      <c r="M54">
        <v>9.25</v>
      </c>
      <c r="N54">
        <v>8.75</v>
      </c>
      <c r="O54">
        <v>8.125</v>
      </c>
      <c r="P54">
        <v>7.8571428570000004</v>
      </c>
      <c r="Q54">
        <v>5.75</v>
      </c>
      <c r="R54">
        <v>5.25</v>
      </c>
      <c r="S54">
        <v>4.75</v>
      </c>
      <c r="U54">
        <f t="shared" si="37"/>
        <v>9.5</v>
      </c>
      <c r="V54">
        <f t="shared" si="38"/>
        <v>8.125</v>
      </c>
      <c r="W54">
        <f t="shared" si="39"/>
        <v>10</v>
      </c>
      <c r="X54">
        <f t="shared" si="40"/>
        <v>5.25</v>
      </c>
      <c r="Y54">
        <f t="shared" si="41"/>
        <v>9.25</v>
      </c>
      <c r="Z54">
        <f t="shared" si="42"/>
        <v>5.75</v>
      </c>
      <c r="AA54">
        <f t="shared" si="43"/>
        <v>8.75</v>
      </c>
      <c r="AB54">
        <f t="shared" si="44"/>
        <v>4.75</v>
      </c>
      <c r="AC54">
        <f t="shared" si="45"/>
        <v>9.5</v>
      </c>
      <c r="AD54">
        <f t="shared" si="46"/>
        <v>7.8571428571428577</v>
      </c>
      <c r="AE54">
        <f t="shared" si="47"/>
        <v>10</v>
      </c>
      <c r="AF54" s="4">
        <f t="shared" si="48"/>
        <v>10</v>
      </c>
      <c r="AG54" s="1">
        <f t="shared" si="49"/>
        <v>7.5</v>
      </c>
      <c r="AH54" s="1">
        <f t="shared" si="50"/>
        <v>10</v>
      </c>
      <c r="AI54" s="1">
        <f t="shared" si="51"/>
        <v>5</v>
      </c>
      <c r="AJ54" s="1">
        <f t="shared" si="52"/>
        <v>10</v>
      </c>
      <c r="AK54" s="1">
        <f t="shared" si="53"/>
        <v>5</v>
      </c>
      <c r="AL54" s="1">
        <f t="shared" si="54"/>
        <v>10</v>
      </c>
      <c r="AM54" s="1">
        <f t="shared" si="55"/>
        <v>4</v>
      </c>
      <c r="AN54" s="1">
        <f t="shared" si="56"/>
        <v>10</v>
      </c>
      <c r="AO54" s="1">
        <f t="shared" si="57"/>
        <v>7.1428571428571432</v>
      </c>
      <c r="AP54" s="1">
        <f t="shared" si="58"/>
        <v>10</v>
      </c>
      <c r="AQ54">
        <f t="shared" si="59"/>
        <v>0</v>
      </c>
      <c r="AR54">
        <f t="shared" si="60"/>
        <v>6</v>
      </c>
      <c r="AS54">
        <f t="shared" si="61"/>
        <v>7</v>
      </c>
      <c r="AT54">
        <f t="shared" si="62"/>
        <v>7</v>
      </c>
      <c r="AU54">
        <f t="shared" si="63"/>
        <v>5</v>
      </c>
      <c r="AV54">
        <f t="shared" si="64"/>
        <v>6</v>
      </c>
      <c r="AW54">
        <f t="shared" si="65"/>
        <v>6</v>
      </c>
      <c r="AX54">
        <f t="shared" si="66"/>
        <v>4</v>
      </c>
      <c r="AY54">
        <f t="shared" si="67"/>
        <v>7</v>
      </c>
      <c r="AZ54">
        <f t="shared" si="68"/>
        <v>5</v>
      </c>
      <c r="BA54">
        <f t="shared" si="69"/>
        <v>7</v>
      </c>
      <c r="BB54" s="3">
        <v>8</v>
      </c>
      <c r="BC54">
        <f>IF(ISNA(VLOOKUP(A54&amp;" "&amp;B54,'Domaci SPSS'!A:D,4,0)), 0, VLOOKUP(A54&amp;" "&amp;B54,'Domaci SPSS'!A:D,4,0))</f>
        <v>10</v>
      </c>
      <c r="BD54">
        <v>10</v>
      </c>
      <c r="BE54">
        <v>6</v>
      </c>
      <c r="BF54">
        <v>7</v>
      </c>
      <c r="BG54">
        <v>8</v>
      </c>
      <c r="BH54">
        <v>5</v>
      </c>
      <c r="BI54">
        <v>7</v>
      </c>
      <c r="BJ54">
        <v>8</v>
      </c>
      <c r="BK54">
        <v>10</v>
      </c>
      <c r="BL54">
        <v>10</v>
      </c>
      <c r="BN54">
        <v>0</v>
      </c>
      <c r="BQ54">
        <v>6</v>
      </c>
      <c r="BS54">
        <v>7</v>
      </c>
      <c r="BU54">
        <v>7</v>
      </c>
      <c r="BW54">
        <v>5</v>
      </c>
      <c r="BY54">
        <v>6</v>
      </c>
      <c r="CA54">
        <v>6</v>
      </c>
      <c r="CC54">
        <v>4</v>
      </c>
      <c r="CE54">
        <v>7</v>
      </c>
      <c r="CF54">
        <v>5</v>
      </c>
      <c r="CH54">
        <v>7</v>
      </c>
      <c r="CL54">
        <v>12</v>
      </c>
      <c r="CM54">
        <v>1</v>
      </c>
    </row>
    <row r="55" spans="1:91" x14ac:dyDescent="0.3">
      <c r="A55" t="s">
        <v>39</v>
      </c>
      <c r="B55" t="s">
        <v>221</v>
      </c>
      <c r="C55" t="s">
        <v>450</v>
      </c>
      <c r="D55" t="s">
        <v>594</v>
      </c>
      <c r="E55" t="s">
        <v>222</v>
      </c>
      <c r="F55" s="18">
        <f t="shared" si="35"/>
        <v>12</v>
      </c>
      <c r="G55" s="12">
        <f t="shared" si="36"/>
        <v>15</v>
      </c>
      <c r="I55">
        <v>9.25</v>
      </c>
      <c r="J55">
        <v>9</v>
      </c>
      <c r="K55">
        <v>8.125</v>
      </c>
      <c r="L55">
        <v>8</v>
      </c>
      <c r="M55">
        <v>7.5</v>
      </c>
      <c r="N55">
        <v>7.5</v>
      </c>
      <c r="O55">
        <v>7.5</v>
      </c>
      <c r="P55">
        <v>7.5</v>
      </c>
      <c r="Q55">
        <v>7.5</v>
      </c>
      <c r="R55">
        <v>5.25</v>
      </c>
      <c r="S55">
        <v>-0.75</v>
      </c>
      <c r="U55">
        <f t="shared" si="37"/>
        <v>9</v>
      </c>
      <c r="V55">
        <f t="shared" si="38"/>
        <v>8.125</v>
      </c>
      <c r="W55">
        <f t="shared" si="39"/>
        <v>-0.75</v>
      </c>
      <c r="X55">
        <f t="shared" si="40"/>
        <v>5.25</v>
      </c>
      <c r="Y55">
        <f t="shared" si="41"/>
        <v>9.25</v>
      </c>
      <c r="Z55">
        <f t="shared" si="42"/>
        <v>8</v>
      </c>
      <c r="AA55">
        <f t="shared" si="43"/>
        <v>7.5</v>
      </c>
      <c r="AB55">
        <f t="shared" si="44"/>
        <v>7.5</v>
      </c>
      <c r="AC55">
        <f t="shared" si="45"/>
        <v>7.5</v>
      </c>
      <c r="AD55">
        <f t="shared" si="46"/>
        <v>7.5</v>
      </c>
      <c r="AE55">
        <f t="shared" si="47"/>
        <v>7.5</v>
      </c>
      <c r="AF55" s="4">
        <f t="shared" si="48"/>
        <v>10</v>
      </c>
      <c r="AG55" s="1">
        <f t="shared" si="49"/>
        <v>7.5</v>
      </c>
      <c r="AH55" s="1">
        <f t="shared" si="50"/>
        <v>-1</v>
      </c>
      <c r="AI55" s="1">
        <f t="shared" si="51"/>
        <v>6.666666666666667</v>
      </c>
      <c r="AJ55" s="1">
        <f t="shared" si="52"/>
        <v>10</v>
      </c>
      <c r="AK55" s="1">
        <f t="shared" si="53"/>
        <v>10</v>
      </c>
      <c r="AL55" s="1">
        <f t="shared" si="54"/>
        <v>10</v>
      </c>
      <c r="AM55" s="1">
        <f t="shared" si="55"/>
        <v>10</v>
      </c>
      <c r="AN55" s="1">
        <f t="shared" si="56"/>
        <v>10</v>
      </c>
      <c r="AO55" s="1">
        <f t="shared" si="57"/>
        <v>10</v>
      </c>
      <c r="AP55" s="1">
        <f t="shared" si="58"/>
        <v>10</v>
      </c>
      <c r="AQ55">
        <f t="shared" si="59"/>
        <v>2</v>
      </c>
      <c r="AR55">
        <f t="shared" si="60"/>
        <v>6</v>
      </c>
      <c r="AS55" t="str">
        <f t="shared" si="61"/>
        <v/>
      </c>
      <c r="AT55">
        <f t="shared" si="62"/>
        <v>8</v>
      </c>
      <c r="AU55">
        <f t="shared" si="63"/>
        <v>7</v>
      </c>
      <c r="AV55">
        <f t="shared" si="64"/>
        <v>8</v>
      </c>
      <c r="AW55">
        <f t="shared" si="65"/>
        <v>6</v>
      </c>
      <c r="AX55">
        <f t="shared" si="66"/>
        <v>7</v>
      </c>
      <c r="AY55">
        <f t="shared" si="67"/>
        <v>5</v>
      </c>
      <c r="AZ55">
        <f t="shared" si="68"/>
        <v>7</v>
      </c>
      <c r="BA55">
        <f t="shared" si="69"/>
        <v>4</v>
      </c>
      <c r="BB55" s="3">
        <v>6</v>
      </c>
      <c r="BC55">
        <f>IF(ISNA(VLOOKUP(A55&amp;" "&amp;B55,'Domaci SPSS'!A:D,4,0)), 0, VLOOKUP(A55&amp;" "&amp;B55,'Domaci SPSS'!A:D,4,0))</f>
        <v>10</v>
      </c>
      <c r="BE55">
        <v>1</v>
      </c>
      <c r="BF55">
        <v>7</v>
      </c>
      <c r="BG55">
        <v>2</v>
      </c>
      <c r="BN55">
        <v>2</v>
      </c>
      <c r="BQ55">
        <v>6</v>
      </c>
      <c r="BU55">
        <v>8</v>
      </c>
      <c r="BW55">
        <v>7</v>
      </c>
      <c r="BY55">
        <v>8</v>
      </c>
      <c r="CA55">
        <v>6</v>
      </c>
      <c r="CC55">
        <v>7</v>
      </c>
      <c r="CE55">
        <v>5</v>
      </c>
      <c r="CF55">
        <v>7</v>
      </c>
      <c r="CH55">
        <v>4</v>
      </c>
      <c r="CL55">
        <v>15</v>
      </c>
      <c r="CM55">
        <v>1</v>
      </c>
    </row>
    <row r="56" spans="1:91" x14ac:dyDescent="0.3">
      <c r="A56" t="s">
        <v>102</v>
      </c>
      <c r="B56" t="s">
        <v>283</v>
      </c>
      <c r="C56" t="s">
        <v>595</v>
      </c>
      <c r="D56" t="s">
        <v>597</v>
      </c>
      <c r="E56" t="s">
        <v>284</v>
      </c>
      <c r="F56" s="18">
        <f t="shared" si="35"/>
        <v>14</v>
      </c>
      <c r="G56" s="12">
        <f t="shared" si="36"/>
        <v>12</v>
      </c>
      <c r="I56">
        <v>10</v>
      </c>
      <c r="J56">
        <v>10</v>
      </c>
      <c r="K56">
        <v>10</v>
      </c>
      <c r="L56">
        <v>9.5</v>
      </c>
      <c r="M56">
        <v>9.5</v>
      </c>
      <c r="N56">
        <v>9.5</v>
      </c>
      <c r="O56">
        <v>9</v>
      </c>
      <c r="P56">
        <v>9</v>
      </c>
      <c r="Q56">
        <v>8.5</v>
      </c>
      <c r="R56">
        <v>7.5</v>
      </c>
      <c r="S56">
        <v>7.375</v>
      </c>
      <c r="U56">
        <f t="shared" si="37"/>
        <v>9.5</v>
      </c>
      <c r="V56">
        <f t="shared" si="38"/>
        <v>7.5</v>
      </c>
      <c r="W56">
        <f t="shared" si="39"/>
        <v>10</v>
      </c>
      <c r="X56">
        <f t="shared" si="40"/>
        <v>8.5</v>
      </c>
      <c r="Y56">
        <f t="shared" si="41"/>
        <v>9</v>
      </c>
      <c r="Z56">
        <f t="shared" si="42"/>
        <v>7.375</v>
      </c>
      <c r="AA56">
        <f t="shared" si="43"/>
        <v>9</v>
      </c>
      <c r="AB56">
        <f t="shared" si="44"/>
        <v>9.5</v>
      </c>
      <c r="AC56">
        <f t="shared" si="45"/>
        <v>9.5</v>
      </c>
      <c r="AD56">
        <f t="shared" si="46"/>
        <v>10</v>
      </c>
      <c r="AE56">
        <f t="shared" si="47"/>
        <v>10</v>
      </c>
      <c r="AF56" s="4">
        <f t="shared" si="48"/>
        <v>10</v>
      </c>
      <c r="AG56" s="1">
        <f t="shared" si="49"/>
        <v>10</v>
      </c>
      <c r="AH56" s="1">
        <f t="shared" si="50"/>
        <v>10</v>
      </c>
      <c r="AI56" s="1">
        <f t="shared" si="51"/>
        <v>8.3333333333333339</v>
      </c>
      <c r="AJ56" s="1">
        <f t="shared" si="52"/>
        <v>10</v>
      </c>
      <c r="AK56" s="1">
        <f t="shared" si="53"/>
        <v>7.5</v>
      </c>
      <c r="AL56" s="1">
        <f t="shared" si="54"/>
        <v>10</v>
      </c>
      <c r="AM56" s="1">
        <f t="shared" si="55"/>
        <v>10</v>
      </c>
      <c r="AN56" s="1">
        <f t="shared" si="56"/>
        <v>10</v>
      </c>
      <c r="AO56" s="1">
        <f t="shared" si="57"/>
        <v>10</v>
      </c>
      <c r="AP56" s="1">
        <f t="shared" si="58"/>
        <v>10</v>
      </c>
      <c r="AQ56">
        <f t="shared" si="59"/>
        <v>2</v>
      </c>
      <c r="AR56">
        <f t="shared" si="60"/>
        <v>8</v>
      </c>
      <c r="AS56">
        <f t="shared" si="61"/>
        <v>8</v>
      </c>
      <c r="AT56">
        <f t="shared" si="62"/>
        <v>9</v>
      </c>
      <c r="AU56">
        <f t="shared" si="63"/>
        <v>7</v>
      </c>
      <c r="AV56">
        <f t="shared" si="64"/>
        <v>7</v>
      </c>
      <c r="AW56">
        <f t="shared" si="65"/>
        <v>6</v>
      </c>
      <c r="AX56">
        <f t="shared" si="66"/>
        <v>7</v>
      </c>
      <c r="AY56">
        <f t="shared" si="67"/>
        <v>7</v>
      </c>
      <c r="AZ56">
        <f t="shared" si="68"/>
        <v>7</v>
      </c>
      <c r="BA56">
        <f t="shared" si="69"/>
        <v>7</v>
      </c>
      <c r="BB56" s="3">
        <v>8</v>
      </c>
      <c r="BC56">
        <f>IF(ISNA(VLOOKUP(A56&amp;" "&amp;B56,'Domaci SPSS'!A:D,4,0)), 0, VLOOKUP(A56&amp;" "&amp;B56,'Domaci SPSS'!A:D,4,0))</f>
        <v>0</v>
      </c>
      <c r="BD56">
        <v>10</v>
      </c>
      <c r="BE56">
        <v>9</v>
      </c>
      <c r="BF56">
        <v>6</v>
      </c>
      <c r="BG56">
        <v>7</v>
      </c>
      <c r="BH56">
        <v>6</v>
      </c>
      <c r="BI56">
        <v>8</v>
      </c>
      <c r="BJ56">
        <v>8</v>
      </c>
      <c r="BK56">
        <v>10</v>
      </c>
      <c r="BL56">
        <v>10</v>
      </c>
      <c r="BN56">
        <v>2</v>
      </c>
      <c r="BQ56">
        <v>8</v>
      </c>
      <c r="BS56">
        <v>8</v>
      </c>
      <c r="BU56">
        <v>9</v>
      </c>
      <c r="BW56">
        <v>7</v>
      </c>
      <c r="BY56">
        <v>7</v>
      </c>
      <c r="CA56">
        <v>6</v>
      </c>
      <c r="CC56">
        <v>7</v>
      </c>
      <c r="CE56">
        <v>7</v>
      </c>
      <c r="CF56">
        <v>7</v>
      </c>
      <c r="CH56">
        <v>7</v>
      </c>
      <c r="CL56">
        <v>12</v>
      </c>
      <c r="CM56">
        <v>1</v>
      </c>
    </row>
    <row r="57" spans="1:91" x14ac:dyDescent="0.3">
      <c r="A57" t="s">
        <v>102</v>
      </c>
      <c r="B57" t="s">
        <v>160</v>
      </c>
      <c r="C57" t="s">
        <v>357</v>
      </c>
      <c r="D57" t="s">
        <v>599</v>
      </c>
      <c r="E57" t="s">
        <v>161</v>
      </c>
      <c r="F57" s="18">
        <f t="shared" si="35"/>
        <v>14</v>
      </c>
      <c r="G57" s="12">
        <f t="shared" si="36"/>
        <v>15</v>
      </c>
      <c r="I57">
        <v>9.75</v>
      </c>
      <c r="J57">
        <v>9.75</v>
      </c>
      <c r="K57">
        <v>9.5</v>
      </c>
      <c r="L57">
        <v>9.25</v>
      </c>
      <c r="M57">
        <v>9.25</v>
      </c>
      <c r="N57">
        <v>9.25</v>
      </c>
      <c r="O57">
        <v>9</v>
      </c>
      <c r="P57">
        <v>7.75</v>
      </c>
      <c r="Q57">
        <v>7.625</v>
      </c>
      <c r="R57">
        <v>7.5</v>
      </c>
      <c r="S57">
        <v>-0.75</v>
      </c>
      <c r="U57">
        <f t="shared" si="37"/>
        <v>9</v>
      </c>
      <c r="V57">
        <f t="shared" si="38"/>
        <v>9.5</v>
      </c>
      <c r="W57">
        <f t="shared" si="39"/>
        <v>-0.75</v>
      </c>
      <c r="X57">
        <f t="shared" si="40"/>
        <v>7.625</v>
      </c>
      <c r="Y57">
        <f t="shared" si="41"/>
        <v>9.25</v>
      </c>
      <c r="Z57">
        <f t="shared" si="42"/>
        <v>9.75</v>
      </c>
      <c r="AA57">
        <f t="shared" si="43"/>
        <v>7.75</v>
      </c>
      <c r="AB57">
        <f t="shared" si="44"/>
        <v>9.25</v>
      </c>
      <c r="AC57">
        <f t="shared" si="45"/>
        <v>7.5</v>
      </c>
      <c r="AD57">
        <f t="shared" si="46"/>
        <v>9.25</v>
      </c>
      <c r="AE57">
        <f t="shared" si="47"/>
        <v>9.75</v>
      </c>
      <c r="AF57" s="4">
        <f t="shared" si="48"/>
        <v>10</v>
      </c>
      <c r="AG57" s="1">
        <f t="shared" si="49"/>
        <v>10</v>
      </c>
      <c r="AH57" s="1">
        <f t="shared" si="50"/>
        <v>-1</v>
      </c>
      <c r="AI57" s="1">
        <f t="shared" si="51"/>
        <v>8.3333333333333339</v>
      </c>
      <c r="AJ57" s="1">
        <f t="shared" si="52"/>
        <v>10</v>
      </c>
      <c r="AK57" s="1">
        <f t="shared" si="53"/>
        <v>10</v>
      </c>
      <c r="AL57" s="1">
        <f t="shared" si="54"/>
        <v>10</v>
      </c>
      <c r="AM57" s="1">
        <f t="shared" si="55"/>
        <v>10</v>
      </c>
      <c r="AN57" s="1">
        <f t="shared" si="56"/>
        <v>10</v>
      </c>
      <c r="AO57" s="1">
        <f t="shared" si="57"/>
        <v>10</v>
      </c>
      <c r="AP57" s="1">
        <f t="shared" si="58"/>
        <v>10</v>
      </c>
      <c r="AQ57">
        <f t="shared" si="59"/>
        <v>3</v>
      </c>
      <c r="AR57">
        <f t="shared" si="60"/>
        <v>8</v>
      </c>
      <c r="AS57" t="str">
        <f t="shared" si="61"/>
        <v/>
      </c>
      <c r="AT57">
        <f t="shared" si="62"/>
        <v>9</v>
      </c>
      <c r="AU57">
        <f t="shared" si="63"/>
        <v>7</v>
      </c>
      <c r="AV57">
        <f t="shared" si="64"/>
        <v>8</v>
      </c>
      <c r="AW57">
        <f t="shared" si="65"/>
        <v>6</v>
      </c>
      <c r="AX57">
        <f t="shared" si="66"/>
        <v>7</v>
      </c>
      <c r="AY57">
        <f t="shared" si="67"/>
        <v>7</v>
      </c>
      <c r="AZ57">
        <f t="shared" si="68"/>
        <v>7</v>
      </c>
      <c r="BA57">
        <f t="shared" si="69"/>
        <v>7</v>
      </c>
      <c r="BB57" s="3">
        <v>6</v>
      </c>
      <c r="BC57">
        <f>IF(ISNA(VLOOKUP(A57&amp;" "&amp;B57,'Domaci SPSS'!A:D,4,0)), 0, VLOOKUP(A57&amp;" "&amp;B57,'Domaci SPSS'!A:D,4,0))</f>
        <v>8</v>
      </c>
      <c r="BE57">
        <v>5.5</v>
      </c>
      <c r="BF57">
        <v>7</v>
      </c>
      <c r="BG57">
        <v>9</v>
      </c>
      <c r="BH57">
        <v>1</v>
      </c>
      <c r="BI57">
        <v>7</v>
      </c>
      <c r="BK57">
        <v>7</v>
      </c>
      <c r="BL57">
        <v>9</v>
      </c>
      <c r="BN57">
        <v>3</v>
      </c>
      <c r="BQ57">
        <v>8</v>
      </c>
      <c r="BU57">
        <v>9</v>
      </c>
      <c r="BW57">
        <v>7</v>
      </c>
      <c r="BY57">
        <v>8</v>
      </c>
      <c r="BZ57">
        <v>6</v>
      </c>
      <c r="CC57">
        <v>7</v>
      </c>
      <c r="CE57">
        <v>7</v>
      </c>
      <c r="CF57">
        <v>7</v>
      </c>
      <c r="CH57">
        <v>7</v>
      </c>
      <c r="CL57">
        <v>15</v>
      </c>
      <c r="CM57">
        <v>1</v>
      </c>
    </row>
    <row r="58" spans="1:91" x14ac:dyDescent="0.3">
      <c r="A58" t="s">
        <v>55</v>
      </c>
      <c r="B58" t="s">
        <v>66</v>
      </c>
      <c r="C58" t="s">
        <v>453</v>
      </c>
      <c r="D58" t="s">
        <v>601</v>
      </c>
      <c r="E58" t="s">
        <v>67</v>
      </c>
      <c r="F58" s="18">
        <f t="shared" si="35"/>
        <v>13</v>
      </c>
      <c r="G58" s="12">
        <f t="shared" si="36"/>
        <v>12</v>
      </c>
      <c r="I58">
        <v>10</v>
      </c>
      <c r="J58">
        <v>9.75</v>
      </c>
      <c r="K58">
        <v>9.25</v>
      </c>
      <c r="L58">
        <v>8.75</v>
      </c>
      <c r="M58">
        <v>8.5</v>
      </c>
      <c r="N58">
        <v>8.5</v>
      </c>
      <c r="O58">
        <v>8.375</v>
      </c>
      <c r="P58">
        <v>8.125</v>
      </c>
      <c r="Q58">
        <v>7.5</v>
      </c>
      <c r="R58">
        <v>7.375</v>
      </c>
      <c r="S58">
        <v>5.125</v>
      </c>
      <c r="U58">
        <f t="shared" si="37"/>
        <v>9.25</v>
      </c>
      <c r="V58">
        <f t="shared" si="38"/>
        <v>8.125</v>
      </c>
      <c r="W58">
        <f t="shared" si="39"/>
        <v>10</v>
      </c>
      <c r="X58">
        <f t="shared" si="40"/>
        <v>8.5</v>
      </c>
      <c r="Y58">
        <f t="shared" si="41"/>
        <v>8.5</v>
      </c>
      <c r="Z58">
        <f t="shared" si="42"/>
        <v>7.375</v>
      </c>
      <c r="AA58">
        <f t="shared" si="43"/>
        <v>8.375</v>
      </c>
      <c r="AB58">
        <f t="shared" si="44"/>
        <v>5.125</v>
      </c>
      <c r="AC58">
        <f t="shared" si="45"/>
        <v>8.75</v>
      </c>
      <c r="AD58">
        <f t="shared" si="46"/>
        <v>9.75</v>
      </c>
      <c r="AE58">
        <f t="shared" si="47"/>
        <v>7.5</v>
      </c>
      <c r="AF58" s="4">
        <f t="shared" si="48"/>
        <v>10</v>
      </c>
      <c r="AG58" s="1">
        <f t="shared" si="49"/>
        <v>7.5</v>
      </c>
      <c r="AH58" s="1">
        <f t="shared" si="50"/>
        <v>10</v>
      </c>
      <c r="AI58" s="1">
        <f t="shared" si="51"/>
        <v>10</v>
      </c>
      <c r="AJ58" s="1">
        <f t="shared" si="52"/>
        <v>10</v>
      </c>
      <c r="AK58" s="1">
        <f t="shared" si="53"/>
        <v>7.5</v>
      </c>
      <c r="AL58" s="1">
        <f t="shared" si="54"/>
        <v>10</v>
      </c>
      <c r="AM58" s="1">
        <f t="shared" si="55"/>
        <v>4</v>
      </c>
      <c r="AN58" s="1">
        <f t="shared" si="56"/>
        <v>10</v>
      </c>
      <c r="AO58" s="1">
        <f t="shared" si="57"/>
        <v>10</v>
      </c>
      <c r="AP58" s="1">
        <f t="shared" si="58"/>
        <v>10</v>
      </c>
      <c r="AQ58">
        <f t="shared" si="59"/>
        <v>1</v>
      </c>
      <c r="AR58">
        <f t="shared" si="60"/>
        <v>6</v>
      </c>
      <c r="AS58">
        <f t="shared" si="61"/>
        <v>7</v>
      </c>
      <c r="AT58">
        <f t="shared" si="62"/>
        <v>10</v>
      </c>
      <c r="AU58">
        <f t="shared" si="63"/>
        <v>5</v>
      </c>
      <c r="AV58">
        <f t="shared" si="64"/>
        <v>7</v>
      </c>
      <c r="AW58">
        <f t="shared" si="65"/>
        <v>5</v>
      </c>
      <c r="AX58">
        <f t="shared" si="66"/>
        <v>4</v>
      </c>
      <c r="AY58">
        <f t="shared" si="67"/>
        <v>5</v>
      </c>
      <c r="AZ58">
        <f t="shared" si="68"/>
        <v>7</v>
      </c>
      <c r="BA58">
        <f t="shared" si="69"/>
        <v>7</v>
      </c>
      <c r="BB58" s="3">
        <v>7</v>
      </c>
      <c r="BC58">
        <f>IF(ISNA(VLOOKUP(A58&amp;" "&amp;B58,'Domaci SPSS'!A:D,4,0)), 0, VLOOKUP(A58&amp;" "&amp;B58,'Domaci SPSS'!A:D,4,0))</f>
        <v>10</v>
      </c>
      <c r="BD58">
        <v>10</v>
      </c>
      <c r="BE58">
        <v>4</v>
      </c>
      <c r="BF58">
        <v>4</v>
      </c>
      <c r="BG58">
        <v>7</v>
      </c>
      <c r="BH58">
        <v>3.5</v>
      </c>
      <c r="BI58">
        <v>8.5</v>
      </c>
      <c r="BJ58">
        <v>5</v>
      </c>
      <c r="BK58">
        <v>9</v>
      </c>
      <c r="BN58">
        <v>1</v>
      </c>
      <c r="BQ58">
        <v>6</v>
      </c>
      <c r="BS58">
        <v>7</v>
      </c>
      <c r="BU58">
        <v>10</v>
      </c>
      <c r="BV58">
        <v>5</v>
      </c>
      <c r="BY58">
        <v>7</v>
      </c>
      <c r="CA58">
        <v>5</v>
      </c>
      <c r="CB58">
        <v>4</v>
      </c>
      <c r="CE58">
        <v>5</v>
      </c>
      <c r="CF58">
        <v>7</v>
      </c>
      <c r="CH58">
        <v>7</v>
      </c>
      <c r="CL58">
        <v>12</v>
      </c>
      <c r="CM58">
        <v>1</v>
      </c>
    </row>
    <row r="59" spans="1:91" x14ac:dyDescent="0.3">
      <c r="A59" t="s">
        <v>9</v>
      </c>
      <c r="B59" t="s">
        <v>157</v>
      </c>
      <c r="C59" t="s">
        <v>391</v>
      </c>
      <c r="D59" t="s">
        <v>604</v>
      </c>
      <c r="E59" t="s">
        <v>159</v>
      </c>
      <c r="F59" s="18">
        <f t="shared" si="35"/>
        <v>14</v>
      </c>
      <c r="G59" s="12">
        <f t="shared" si="36"/>
        <v>15</v>
      </c>
      <c r="I59">
        <v>10</v>
      </c>
      <c r="J59">
        <v>10</v>
      </c>
      <c r="K59">
        <v>10</v>
      </c>
      <c r="L59">
        <v>10</v>
      </c>
      <c r="M59">
        <v>9.5</v>
      </c>
      <c r="N59">
        <v>9.5</v>
      </c>
      <c r="O59">
        <v>9.5</v>
      </c>
      <c r="P59">
        <v>9.25</v>
      </c>
      <c r="Q59">
        <v>9</v>
      </c>
      <c r="R59">
        <v>8.75</v>
      </c>
      <c r="S59">
        <v>8.5</v>
      </c>
      <c r="U59">
        <f t="shared" si="37"/>
        <v>9.5</v>
      </c>
      <c r="V59">
        <f t="shared" si="38"/>
        <v>8.5</v>
      </c>
      <c r="W59">
        <f t="shared" si="39"/>
        <v>10</v>
      </c>
      <c r="X59">
        <f t="shared" si="40"/>
        <v>10</v>
      </c>
      <c r="Y59">
        <f t="shared" si="41"/>
        <v>9.5</v>
      </c>
      <c r="Z59">
        <f t="shared" si="42"/>
        <v>9.25</v>
      </c>
      <c r="AA59">
        <f t="shared" si="43"/>
        <v>9</v>
      </c>
      <c r="AB59">
        <f t="shared" si="44"/>
        <v>9.5</v>
      </c>
      <c r="AC59">
        <f t="shared" si="45"/>
        <v>8.75</v>
      </c>
      <c r="AD59">
        <f t="shared" si="46"/>
        <v>10</v>
      </c>
      <c r="AE59">
        <f t="shared" si="47"/>
        <v>10</v>
      </c>
      <c r="AF59" s="4">
        <f t="shared" si="48"/>
        <v>10</v>
      </c>
      <c r="AG59" s="1">
        <f t="shared" si="49"/>
        <v>10</v>
      </c>
      <c r="AH59" s="1">
        <f t="shared" si="50"/>
        <v>10</v>
      </c>
      <c r="AI59" s="1">
        <f t="shared" si="51"/>
        <v>10</v>
      </c>
      <c r="AJ59" s="1">
        <f t="shared" si="52"/>
        <v>10</v>
      </c>
      <c r="AK59" s="1">
        <f t="shared" si="53"/>
        <v>10</v>
      </c>
      <c r="AL59" s="1">
        <f t="shared" si="54"/>
        <v>10</v>
      </c>
      <c r="AM59" s="1">
        <f t="shared" si="55"/>
        <v>10</v>
      </c>
      <c r="AN59" s="1">
        <f t="shared" si="56"/>
        <v>10</v>
      </c>
      <c r="AO59" s="1">
        <f t="shared" si="57"/>
        <v>10</v>
      </c>
      <c r="AP59" s="1">
        <f t="shared" si="58"/>
        <v>10</v>
      </c>
      <c r="AQ59">
        <f t="shared" si="59"/>
        <v>3</v>
      </c>
      <c r="AR59">
        <f t="shared" si="60"/>
        <v>8</v>
      </c>
      <c r="AS59">
        <f t="shared" si="61"/>
        <v>8</v>
      </c>
      <c r="AT59">
        <f t="shared" si="62"/>
        <v>10</v>
      </c>
      <c r="AU59">
        <f t="shared" si="63"/>
        <v>6</v>
      </c>
      <c r="AV59">
        <f t="shared" si="64"/>
        <v>8</v>
      </c>
      <c r="AW59">
        <f t="shared" si="65"/>
        <v>6</v>
      </c>
      <c r="AX59">
        <f t="shared" si="66"/>
        <v>7</v>
      </c>
      <c r="AY59">
        <f t="shared" si="67"/>
        <v>7</v>
      </c>
      <c r="AZ59">
        <f t="shared" si="68"/>
        <v>7</v>
      </c>
      <c r="BA59">
        <f t="shared" si="69"/>
        <v>7</v>
      </c>
      <c r="BB59" s="3">
        <v>8</v>
      </c>
      <c r="BC59">
        <f>IF(ISNA(VLOOKUP(A59&amp;" "&amp;B59,'Domaci SPSS'!A:D,4,0)), 0, VLOOKUP(A59&amp;" "&amp;B59,'Domaci SPSS'!A:D,4,0))</f>
        <v>4</v>
      </c>
      <c r="BD59">
        <v>10</v>
      </c>
      <c r="BE59">
        <v>10</v>
      </c>
      <c r="BF59">
        <v>8</v>
      </c>
      <c r="BG59">
        <v>7</v>
      </c>
      <c r="BH59">
        <v>6</v>
      </c>
      <c r="BI59">
        <v>8</v>
      </c>
      <c r="BJ59">
        <v>5</v>
      </c>
      <c r="BK59">
        <v>10</v>
      </c>
      <c r="BL59">
        <v>10</v>
      </c>
      <c r="BN59">
        <v>3</v>
      </c>
      <c r="BQ59">
        <v>8</v>
      </c>
      <c r="BS59">
        <v>8</v>
      </c>
      <c r="BU59">
        <v>10</v>
      </c>
      <c r="BW59">
        <v>6</v>
      </c>
      <c r="BY59">
        <v>8</v>
      </c>
      <c r="CA59">
        <v>6</v>
      </c>
      <c r="CC59">
        <v>7</v>
      </c>
      <c r="CE59">
        <v>7</v>
      </c>
      <c r="CF59">
        <v>7</v>
      </c>
      <c r="CH59">
        <v>7</v>
      </c>
      <c r="CL59">
        <v>15</v>
      </c>
      <c r="CM59">
        <v>1</v>
      </c>
    </row>
    <row r="60" spans="1:91" x14ac:dyDescent="0.3">
      <c r="A60" t="s">
        <v>31</v>
      </c>
      <c r="B60" t="s">
        <v>32</v>
      </c>
      <c r="C60" t="s">
        <v>388</v>
      </c>
      <c r="D60" t="s">
        <v>606</v>
      </c>
      <c r="E60" t="s">
        <v>33</v>
      </c>
      <c r="F60" s="18">
        <f t="shared" si="35"/>
        <v>14</v>
      </c>
      <c r="G60" s="12">
        <f t="shared" si="36"/>
        <v>15</v>
      </c>
      <c r="I60">
        <v>10</v>
      </c>
      <c r="J60">
        <v>10</v>
      </c>
      <c r="K60">
        <v>10</v>
      </c>
      <c r="L60">
        <v>10</v>
      </c>
      <c r="M60">
        <v>9.5</v>
      </c>
      <c r="N60">
        <v>9.25</v>
      </c>
      <c r="O60">
        <v>8.875</v>
      </c>
      <c r="P60">
        <v>8</v>
      </c>
      <c r="Q60">
        <v>5.75</v>
      </c>
      <c r="R60">
        <v>5.3125</v>
      </c>
      <c r="S60">
        <v>-0.75</v>
      </c>
      <c r="U60">
        <f t="shared" si="37"/>
        <v>9.25</v>
      </c>
      <c r="V60">
        <f t="shared" si="38"/>
        <v>5.3125</v>
      </c>
      <c r="W60">
        <f t="shared" si="39"/>
        <v>10</v>
      </c>
      <c r="X60">
        <f t="shared" si="40"/>
        <v>8</v>
      </c>
      <c r="Y60">
        <f t="shared" si="41"/>
        <v>10</v>
      </c>
      <c r="Z60">
        <f t="shared" si="42"/>
        <v>9.5</v>
      </c>
      <c r="AA60">
        <f t="shared" si="43"/>
        <v>8.875</v>
      </c>
      <c r="AB60">
        <f t="shared" si="44"/>
        <v>5.75</v>
      </c>
      <c r="AC60">
        <f t="shared" si="45"/>
        <v>10</v>
      </c>
      <c r="AD60">
        <f t="shared" si="46"/>
        <v>10</v>
      </c>
      <c r="AE60">
        <f t="shared" si="47"/>
        <v>-0.75</v>
      </c>
      <c r="AF60" s="4">
        <f t="shared" si="48"/>
        <v>10</v>
      </c>
      <c r="AG60" s="1">
        <f t="shared" si="49"/>
        <v>3.75</v>
      </c>
      <c r="AH60" s="1">
        <f t="shared" si="50"/>
        <v>10</v>
      </c>
      <c r="AI60" s="1">
        <f t="shared" si="51"/>
        <v>8.3333333333333339</v>
      </c>
      <c r="AJ60" s="1">
        <f t="shared" si="52"/>
        <v>10</v>
      </c>
      <c r="AK60" s="1">
        <f t="shared" si="53"/>
        <v>10</v>
      </c>
      <c r="AL60" s="1">
        <f t="shared" si="54"/>
        <v>10</v>
      </c>
      <c r="AM60" s="1">
        <f t="shared" si="55"/>
        <v>6</v>
      </c>
      <c r="AN60" s="1">
        <f t="shared" si="56"/>
        <v>10</v>
      </c>
      <c r="AO60" s="1">
        <f t="shared" si="57"/>
        <v>10</v>
      </c>
      <c r="AP60" s="1">
        <f t="shared" si="58"/>
        <v>-1</v>
      </c>
      <c r="AQ60">
        <f t="shared" si="59"/>
        <v>1</v>
      </c>
      <c r="AR60">
        <f t="shared" si="60"/>
        <v>3</v>
      </c>
      <c r="AS60">
        <f t="shared" si="61"/>
        <v>6</v>
      </c>
      <c r="AT60">
        <f t="shared" si="62"/>
        <v>9</v>
      </c>
      <c r="AU60">
        <f t="shared" si="63"/>
        <v>6</v>
      </c>
      <c r="AV60">
        <f t="shared" si="64"/>
        <v>8</v>
      </c>
      <c r="AW60">
        <f t="shared" si="65"/>
        <v>6</v>
      </c>
      <c r="AX60">
        <f t="shared" si="66"/>
        <v>5</v>
      </c>
      <c r="AY60">
        <f t="shared" si="67"/>
        <v>6</v>
      </c>
      <c r="AZ60">
        <f t="shared" si="68"/>
        <v>7</v>
      </c>
      <c r="BA60" t="str">
        <f t="shared" si="69"/>
        <v/>
      </c>
      <c r="BB60" s="3">
        <v>7</v>
      </c>
      <c r="BC60">
        <f>IF(ISNA(VLOOKUP(A60&amp;" "&amp;B60,'Domaci SPSS'!A:D,4,0)), 0, VLOOKUP(A60&amp;" "&amp;B60,'Domaci SPSS'!A:D,4,0))</f>
        <v>10</v>
      </c>
      <c r="BD60">
        <v>10</v>
      </c>
      <c r="BE60">
        <v>7</v>
      </c>
      <c r="BF60">
        <v>10</v>
      </c>
      <c r="BG60">
        <v>8</v>
      </c>
      <c r="BH60">
        <v>5.5</v>
      </c>
      <c r="BI60">
        <v>5</v>
      </c>
      <c r="BJ60">
        <v>10</v>
      </c>
      <c r="BK60">
        <v>10</v>
      </c>
      <c r="BN60">
        <v>1</v>
      </c>
      <c r="BQ60">
        <v>3</v>
      </c>
      <c r="BS60">
        <v>6</v>
      </c>
      <c r="BU60">
        <v>9</v>
      </c>
      <c r="BW60">
        <v>6</v>
      </c>
      <c r="BY60">
        <v>8</v>
      </c>
      <c r="CA60">
        <v>6</v>
      </c>
      <c r="CC60">
        <v>5</v>
      </c>
      <c r="CE60">
        <v>6</v>
      </c>
      <c r="CF60">
        <v>7</v>
      </c>
      <c r="CL60">
        <v>15</v>
      </c>
      <c r="CM60">
        <v>1</v>
      </c>
    </row>
    <row r="61" spans="1:91" x14ac:dyDescent="0.3">
      <c r="A61" t="s">
        <v>12</v>
      </c>
      <c r="B61" t="s">
        <v>13</v>
      </c>
      <c r="C61" t="s">
        <v>432</v>
      </c>
      <c r="D61" t="s">
        <v>608</v>
      </c>
      <c r="E61" t="s">
        <v>14</v>
      </c>
      <c r="F61" s="18">
        <f t="shared" si="35"/>
        <v>9</v>
      </c>
      <c r="G61" s="12">
        <f t="shared" si="36"/>
        <v>12</v>
      </c>
      <c r="I61">
        <v>10</v>
      </c>
      <c r="J61">
        <v>10</v>
      </c>
      <c r="K61">
        <v>9.75</v>
      </c>
      <c r="L61">
        <v>8.75</v>
      </c>
      <c r="M61">
        <v>7.5</v>
      </c>
      <c r="N61">
        <v>6.75</v>
      </c>
      <c r="O61">
        <v>2.5</v>
      </c>
      <c r="P61">
        <v>1</v>
      </c>
      <c r="Q61">
        <v>-0.75</v>
      </c>
      <c r="R61">
        <v>-0.75</v>
      </c>
      <c r="S61">
        <v>-0.75</v>
      </c>
      <c r="U61">
        <f t="shared" si="37"/>
        <v>9.75</v>
      </c>
      <c r="V61">
        <f t="shared" si="38"/>
        <v>10</v>
      </c>
      <c r="W61">
        <f t="shared" si="39"/>
        <v>10</v>
      </c>
      <c r="X61">
        <f t="shared" si="40"/>
        <v>6.75</v>
      </c>
      <c r="Y61">
        <f t="shared" si="41"/>
        <v>1</v>
      </c>
      <c r="Z61">
        <f t="shared" si="42"/>
        <v>2.5</v>
      </c>
      <c r="AA61">
        <f t="shared" si="43"/>
        <v>8.75</v>
      </c>
      <c r="AB61">
        <f t="shared" si="44"/>
        <v>-0.75</v>
      </c>
      <c r="AC61">
        <f t="shared" si="45"/>
        <v>7.5</v>
      </c>
      <c r="AD61">
        <f t="shared" si="46"/>
        <v>-0.75</v>
      </c>
      <c r="AE61">
        <f t="shared" si="47"/>
        <v>-0.75</v>
      </c>
      <c r="AF61" s="4">
        <f t="shared" si="48"/>
        <v>10</v>
      </c>
      <c r="AG61" s="1">
        <f t="shared" si="49"/>
        <v>10</v>
      </c>
      <c r="AH61" s="1">
        <f t="shared" si="50"/>
        <v>10</v>
      </c>
      <c r="AI61" s="1">
        <f t="shared" si="51"/>
        <v>6.666666666666667</v>
      </c>
      <c r="AJ61" s="1">
        <f t="shared" si="52"/>
        <v>-1</v>
      </c>
      <c r="AK61" s="1">
        <f t="shared" si="53"/>
        <v>0</v>
      </c>
      <c r="AL61" s="1">
        <f t="shared" si="54"/>
        <v>10</v>
      </c>
      <c r="AM61" s="1">
        <f t="shared" si="55"/>
        <v>-1</v>
      </c>
      <c r="AN61" s="1">
        <f t="shared" si="56"/>
        <v>10</v>
      </c>
      <c r="AO61" s="1">
        <f t="shared" si="57"/>
        <v>-1</v>
      </c>
      <c r="AP61" s="1">
        <f t="shared" si="58"/>
        <v>-1</v>
      </c>
      <c r="AQ61">
        <f t="shared" si="59"/>
        <v>1</v>
      </c>
      <c r="AR61">
        <f t="shared" si="60"/>
        <v>8</v>
      </c>
      <c r="AS61">
        <f t="shared" si="61"/>
        <v>7</v>
      </c>
      <c r="AT61">
        <f t="shared" si="62"/>
        <v>8</v>
      </c>
      <c r="AU61" t="str">
        <f t="shared" si="63"/>
        <v/>
      </c>
      <c r="AV61">
        <f t="shared" si="64"/>
        <v>4</v>
      </c>
      <c r="AW61">
        <f t="shared" si="65"/>
        <v>6</v>
      </c>
      <c r="AX61" t="str">
        <f t="shared" si="66"/>
        <v/>
      </c>
      <c r="AY61">
        <f t="shared" si="67"/>
        <v>7</v>
      </c>
      <c r="AZ61" t="str">
        <f t="shared" si="68"/>
        <v/>
      </c>
      <c r="BA61" t="str">
        <f t="shared" si="69"/>
        <v/>
      </c>
      <c r="BB61" s="3">
        <v>9</v>
      </c>
      <c r="BC61">
        <f>IF(ISNA(VLOOKUP(A61&amp;" "&amp;B61,'Domaci SPSS'!A:D,4,0)), 0, VLOOKUP(A61&amp;" "&amp;B61,'Domaci SPSS'!A:D,4,0))</f>
        <v>10</v>
      </c>
      <c r="BD61">
        <v>10</v>
      </c>
      <c r="BE61">
        <v>7</v>
      </c>
      <c r="BF61">
        <v>7</v>
      </c>
      <c r="BG61">
        <v>10</v>
      </c>
      <c r="BH61">
        <v>5</v>
      </c>
      <c r="BN61">
        <v>1</v>
      </c>
      <c r="BQ61">
        <v>8</v>
      </c>
      <c r="BS61">
        <v>7</v>
      </c>
      <c r="BU61">
        <v>8</v>
      </c>
      <c r="BY61">
        <v>4</v>
      </c>
      <c r="CA61">
        <v>6</v>
      </c>
      <c r="CE61">
        <v>7</v>
      </c>
      <c r="CL61">
        <v>12</v>
      </c>
      <c r="CM61">
        <v>1</v>
      </c>
    </row>
    <row r="62" spans="1:91" x14ac:dyDescent="0.3">
      <c r="A62" t="s">
        <v>178</v>
      </c>
      <c r="B62" t="s">
        <v>179</v>
      </c>
      <c r="C62" t="s">
        <v>387</v>
      </c>
      <c r="D62" t="s">
        <v>610</v>
      </c>
      <c r="E62" t="s">
        <v>180</v>
      </c>
      <c r="F62" s="18">
        <f t="shared" si="35"/>
        <v>14</v>
      </c>
      <c r="G62" s="12">
        <f t="shared" si="36"/>
        <v>15</v>
      </c>
      <c r="I62">
        <v>10</v>
      </c>
      <c r="J62">
        <v>10</v>
      </c>
      <c r="K62">
        <v>9.875</v>
      </c>
      <c r="L62">
        <v>9.75</v>
      </c>
      <c r="M62">
        <v>9.75</v>
      </c>
      <c r="N62">
        <v>9.625</v>
      </c>
      <c r="O62">
        <v>9.5</v>
      </c>
      <c r="P62">
        <v>8.875</v>
      </c>
      <c r="Q62">
        <v>8.75</v>
      </c>
      <c r="R62">
        <v>8.5</v>
      </c>
      <c r="S62">
        <v>8.125</v>
      </c>
      <c r="U62">
        <f t="shared" si="37"/>
        <v>9.5</v>
      </c>
      <c r="V62">
        <f t="shared" si="38"/>
        <v>8.125</v>
      </c>
      <c r="W62">
        <f t="shared" si="39"/>
        <v>10</v>
      </c>
      <c r="X62">
        <f t="shared" si="40"/>
        <v>9.75</v>
      </c>
      <c r="Y62">
        <f t="shared" si="41"/>
        <v>8.75</v>
      </c>
      <c r="Z62">
        <f t="shared" si="42"/>
        <v>8.875</v>
      </c>
      <c r="AA62">
        <f t="shared" si="43"/>
        <v>8.5</v>
      </c>
      <c r="AB62">
        <f t="shared" si="44"/>
        <v>9.75</v>
      </c>
      <c r="AC62">
        <f t="shared" si="45"/>
        <v>9.625</v>
      </c>
      <c r="AD62">
        <f t="shared" si="46"/>
        <v>10</v>
      </c>
      <c r="AE62">
        <f t="shared" si="47"/>
        <v>9.875</v>
      </c>
      <c r="AF62" s="4">
        <f t="shared" si="48"/>
        <v>10</v>
      </c>
      <c r="AG62" s="1">
        <f t="shared" si="49"/>
        <v>7.5</v>
      </c>
      <c r="AH62" s="1">
        <f t="shared" si="50"/>
        <v>10</v>
      </c>
      <c r="AI62" s="1">
        <f t="shared" si="51"/>
        <v>10</v>
      </c>
      <c r="AJ62" s="1">
        <f t="shared" si="52"/>
        <v>10</v>
      </c>
      <c r="AK62" s="1">
        <f t="shared" si="53"/>
        <v>10</v>
      </c>
      <c r="AL62" s="1">
        <f t="shared" si="54"/>
        <v>10</v>
      </c>
      <c r="AM62" s="1">
        <f t="shared" si="55"/>
        <v>10</v>
      </c>
      <c r="AN62" s="1">
        <f t="shared" si="56"/>
        <v>10</v>
      </c>
      <c r="AO62" s="1">
        <f t="shared" si="57"/>
        <v>10</v>
      </c>
      <c r="AP62" s="1">
        <f t="shared" si="58"/>
        <v>10</v>
      </c>
      <c r="AQ62">
        <f t="shared" si="59"/>
        <v>1</v>
      </c>
      <c r="AR62">
        <f t="shared" si="60"/>
        <v>6</v>
      </c>
      <c r="AS62">
        <f t="shared" si="61"/>
        <v>7</v>
      </c>
      <c r="AT62">
        <f t="shared" si="62"/>
        <v>10</v>
      </c>
      <c r="AU62">
        <f t="shared" si="63"/>
        <v>7</v>
      </c>
      <c r="AV62">
        <f t="shared" si="64"/>
        <v>8</v>
      </c>
      <c r="AW62">
        <f t="shared" si="65"/>
        <v>6</v>
      </c>
      <c r="AX62">
        <f t="shared" si="66"/>
        <v>7</v>
      </c>
      <c r="AY62">
        <f t="shared" si="67"/>
        <v>7</v>
      </c>
      <c r="AZ62">
        <f t="shared" si="68"/>
        <v>7</v>
      </c>
      <c r="BA62">
        <f t="shared" si="69"/>
        <v>6</v>
      </c>
      <c r="BB62" s="3">
        <v>8</v>
      </c>
      <c r="BC62">
        <f>IF(ISNA(VLOOKUP(A62&amp;" "&amp;B62,'Domaci SPSS'!A:D,4,0)), 0, VLOOKUP(A62&amp;" "&amp;B62,'Domaci SPSS'!A:D,4,0))</f>
        <v>10</v>
      </c>
      <c r="BD62">
        <v>10</v>
      </c>
      <c r="BE62">
        <v>9</v>
      </c>
      <c r="BF62">
        <v>5</v>
      </c>
      <c r="BG62">
        <v>5.5</v>
      </c>
      <c r="BH62">
        <v>4</v>
      </c>
      <c r="BI62">
        <v>9</v>
      </c>
      <c r="BJ62">
        <v>8.5</v>
      </c>
      <c r="BK62">
        <v>10</v>
      </c>
      <c r="BL62">
        <v>9.5</v>
      </c>
      <c r="BN62">
        <v>1</v>
      </c>
      <c r="BQ62">
        <v>6</v>
      </c>
      <c r="BS62">
        <v>7</v>
      </c>
      <c r="BU62">
        <v>10</v>
      </c>
      <c r="BW62">
        <v>7</v>
      </c>
      <c r="BY62">
        <v>8</v>
      </c>
      <c r="CA62">
        <v>6</v>
      </c>
      <c r="CC62">
        <v>7</v>
      </c>
      <c r="CE62">
        <v>7</v>
      </c>
      <c r="CF62">
        <v>7</v>
      </c>
      <c r="CH62">
        <v>6</v>
      </c>
      <c r="CL62">
        <v>15</v>
      </c>
      <c r="CM62">
        <v>1</v>
      </c>
    </row>
    <row r="63" spans="1:91" x14ac:dyDescent="0.3">
      <c r="A63" t="s">
        <v>15</v>
      </c>
      <c r="B63" t="s">
        <v>186</v>
      </c>
      <c r="C63" t="s">
        <v>438</v>
      </c>
      <c r="D63" t="s">
        <v>612</v>
      </c>
      <c r="E63" t="s">
        <v>187</v>
      </c>
      <c r="F63" s="18">
        <f t="shared" si="35"/>
        <v>15</v>
      </c>
      <c r="G63" s="12">
        <f t="shared" si="36"/>
        <v>15</v>
      </c>
      <c r="I63">
        <v>10</v>
      </c>
      <c r="J63">
        <v>10</v>
      </c>
      <c r="K63">
        <v>10</v>
      </c>
      <c r="L63">
        <v>10</v>
      </c>
      <c r="M63">
        <v>10</v>
      </c>
      <c r="N63">
        <v>10</v>
      </c>
      <c r="O63">
        <v>10</v>
      </c>
      <c r="P63">
        <v>10</v>
      </c>
      <c r="Q63">
        <v>9.75</v>
      </c>
      <c r="R63">
        <v>9.75</v>
      </c>
      <c r="S63">
        <v>9.5</v>
      </c>
      <c r="U63">
        <f t="shared" si="37"/>
        <v>10</v>
      </c>
      <c r="V63">
        <f t="shared" si="38"/>
        <v>10</v>
      </c>
      <c r="W63">
        <f t="shared" si="39"/>
        <v>10</v>
      </c>
      <c r="X63">
        <f t="shared" si="40"/>
        <v>9.75</v>
      </c>
      <c r="Y63">
        <f t="shared" si="41"/>
        <v>9.5</v>
      </c>
      <c r="Z63">
        <f t="shared" si="42"/>
        <v>10</v>
      </c>
      <c r="AA63">
        <f t="shared" si="43"/>
        <v>9.75</v>
      </c>
      <c r="AB63">
        <f t="shared" si="44"/>
        <v>10</v>
      </c>
      <c r="AC63">
        <f t="shared" si="45"/>
        <v>10</v>
      </c>
      <c r="AD63">
        <f t="shared" si="46"/>
        <v>10</v>
      </c>
      <c r="AE63">
        <f t="shared" si="47"/>
        <v>10</v>
      </c>
      <c r="AF63" s="4">
        <f t="shared" si="48"/>
        <v>10</v>
      </c>
      <c r="AG63" s="1">
        <f t="shared" si="49"/>
        <v>10</v>
      </c>
      <c r="AH63" s="1">
        <f t="shared" si="50"/>
        <v>10</v>
      </c>
      <c r="AI63" s="1">
        <f t="shared" si="51"/>
        <v>10</v>
      </c>
      <c r="AJ63" s="1">
        <f t="shared" si="52"/>
        <v>10</v>
      </c>
      <c r="AK63" s="1">
        <f t="shared" si="53"/>
        <v>10</v>
      </c>
      <c r="AL63" s="1">
        <f t="shared" si="54"/>
        <v>10</v>
      </c>
      <c r="AM63" s="1">
        <f t="shared" si="55"/>
        <v>10</v>
      </c>
      <c r="AN63" s="1">
        <f t="shared" si="56"/>
        <v>10</v>
      </c>
      <c r="AO63" s="1">
        <f t="shared" si="57"/>
        <v>10</v>
      </c>
      <c r="AP63" s="1">
        <f t="shared" si="58"/>
        <v>10</v>
      </c>
      <c r="AQ63">
        <f t="shared" si="59"/>
        <v>2</v>
      </c>
      <c r="AR63">
        <f t="shared" si="60"/>
        <v>8</v>
      </c>
      <c r="AS63">
        <f t="shared" si="61"/>
        <v>6</v>
      </c>
      <c r="AT63">
        <f t="shared" si="62"/>
        <v>10</v>
      </c>
      <c r="AU63">
        <f t="shared" si="63"/>
        <v>6</v>
      </c>
      <c r="AV63">
        <f t="shared" si="64"/>
        <v>8</v>
      </c>
      <c r="AW63">
        <f t="shared" si="65"/>
        <v>6</v>
      </c>
      <c r="AX63">
        <f t="shared" si="66"/>
        <v>7</v>
      </c>
      <c r="AY63">
        <f t="shared" si="67"/>
        <v>7</v>
      </c>
      <c r="AZ63">
        <f t="shared" si="68"/>
        <v>7</v>
      </c>
      <c r="BA63">
        <f t="shared" si="69"/>
        <v>7</v>
      </c>
      <c r="BB63" s="3">
        <v>10</v>
      </c>
      <c r="BC63">
        <f>IF(ISNA(VLOOKUP(A63&amp;" "&amp;B63,'Domaci SPSS'!A:D,4,0)), 0, VLOOKUP(A63&amp;" "&amp;B63,'Domaci SPSS'!A:D,4,0))</f>
        <v>10</v>
      </c>
      <c r="BD63">
        <v>10</v>
      </c>
      <c r="BE63">
        <v>9</v>
      </c>
      <c r="BF63">
        <v>8</v>
      </c>
      <c r="BG63">
        <v>10</v>
      </c>
      <c r="BH63">
        <v>9</v>
      </c>
      <c r="BI63">
        <v>10</v>
      </c>
      <c r="BJ63">
        <v>10</v>
      </c>
      <c r="BK63">
        <v>10</v>
      </c>
      <c r="BL63">
        <v>10</v>
      </c>
      <c r="BN63">
        <v>2</v>
      </c>
      <c r="BQ63">
        <v>8</v>
      </c>
      <c r="BS63">
        <v>6</v>
      </c>
      <c r="BU63">
        <v>10</v>
      </c>
      <c r="BW63">
        <v>6</v>
      </c>
      <c r="BY63">
        <v>8</v>
      </c>
      <c r="CA63">
        <v>6</v>
      </c>
      <c r="CC63">
        <v>7</v>
      </c>
      <c r="CE63">
        <v>7</v>
      </c>
      <c r="CF63">
        <v>7</v>
      </c>
      <c r="CH63">
        <v>7</v>
      </c>
      <c r="CL63">
        <v>15</v>
      </c>
      <c r="CM63">
        <v>1</v>
      </c>
    </row>
    <row r="64" spans="1:91" x14ac:dyDescent="0.3">
      <c r="A64" t="s">
        <v>56</v>
      </c>
      <c r="B64" t="s">
        <v>96</v>
      </c>
      <c r="C64" t="s">
        <v>386</v>
      </c>
      <c r="D64" t="s">
        <v>614</v>
      </c>
      <c r="E64" t="s">
        <v>97</v>
      </c>
      <c r="F64" s="18">
        <f t="shared" si="35"/>
        <v>15</v>
      </c>
      <c r="G64" s="12">
        <f t="shared" si="36"/>
        <v>15</v>
      </c>
      <c r="I64">
        <v>10</v>
      </c>
      <c r="J64">
        <v>10</v>
      </c>
      <c r="K64">
        <v>10</v>
      </c>
      <c r="L64">
        <v>10</v>
      </c>
      <c r="M64">
        <v>10</v>
      </c>
      <c r="N64">
        <v>10</v>
      </c>
      <c r="O64">
        <v>9.75</v>
      </c>
      <c r="P64">
        <v>9.75</v>
      </c>
      <c r="Q64">
        <v>9.5</v>
      </c>
      <c r="R64">
        <v>9.25</v>
      </c>
      <c r="S64">
        <v>-0.75</v>
      </c>
      <c r="U64">
        <f t="shared" si="37"/>
        <v>10</v>
      </c>
      <c r="V64">
        <f t="shared" si="38"/>
        <v>10</v>
      </c>
      <c r="W64">
        <f t="shared" si="39"/>
        <v>10</v>
      </c>
      <c r="X64">
        <f t="shared" si="40"/>
        <v>10</v>
      </c>
      <c r="Y64">
        <f t="shared" si="41"/>
        <v>9.25</v>
      </c>
      <c r="Z64">
        <f t="shared" si="42"/>
        <v>10</v>
      </c>
      <c r="AA64">
        <f t="shared" si="43"/>
        <v>-0.75</v>
      </c>
      <c r="AB64">
        <f t="shared" si="44"/>
        <v>10</v>
      </c>
      <c r="AC64">
        <f t="shared" si="45"/>
        <v>9.75</v>
      </c>
      <c r="AD64">
        <f t="shared" si="46"/>
        <v>9.5</v>
      </c>
      <c r="AE64">
        <f t="shared" si="47"/>
        <v>9.75</v>
      </c>
      <c r="AF64" s="4">
        <f t="shared" si="48"/>
        <v>10</v>
      </c>
      <c r="AG64" s="1">
        <f t="shared" si="49"/>
        <v>10</v>
      </c>
      <c r="AH64" s="1">
        <f t="shared" si="50"/>
        <v>10</v>
      </c>
      <c r="AI64" s="1">
        <f t="shared" si="51"/>
        <v>10</v>
      </c>
      <c r="AJ64" s="1">
        <f t="shared" si="52"/>
        <v>10</v>
      </c>
      <c r="AK64" s="1">
        <f t="shared" si="53"/>
        <v>10</v>
      </c>
      <c r="AL64" s="1">
        <f t="shared" si="54"/>
        <v>-1</v>
      </c>
      <c r="AM64" s="1">
        <f t="shared" si="55"/>
        <v>10</v>
      </c>
      <c r="AN64" s="1">
        <f t="shared" si="56"/>
        <v>10</v>
      </c>
      <c r="AO64" s="1">
        <f t="shared" si="57"/>
        <v>10</v>
      </c>
      <c r="AP64" s="1">
        <f t="shared" si="58"/>
        <v>10</v>
      </c>
      <c r="AQ64">
        <f t="shared" si="59"/>
        <v>2</v>
      </c>
      <c r="AR64">
        <f t="shared" si="60"/>
        <v>8</v>
      </c>
      <c r="AS64">
        <f t="shared" si="61"/>
        <v>8</v>
      </c>
      <c r="AT64">
        <f t="shared" si="62"/>
        <v>10</v>
      </c>
      <c r="AU64">
        <f t="shared" si="63"/>
        <v>7</v>
      </c>
      <c r="AV64">
        <f t="shared" si="64"/>
        <v>8</v>
      </c>
      <c r="AW64" t="str">
        <f t="shared" si="65"/>
        <v/>
      </c>
      <c r="AX64">
        <f t="shared" si="66"/>
        <v>7</v>
      </c>
      <c r="AY64">
        <f t="shared" si="67"/>
        <v>7</v>
      </c>
      <c r="AZ64">
        <f t="shared" si="68"/>
        <v>7</v>
      </c>
      <c r="BA64">
        <f t="shared" si="69"/>
        <v>7</v>
      </c>
      <c r="BB64" s="3">
        <v>10</v>
      </c>
      <c r="BC64">
        <f>IF(ISNA(VLOOKUP(A64&amp;" "&amp;B64,'Domaci SPSS'!A:D,4,0)), 0, VLOOKUP(A64&amp;" "&amp;B64,'Domaci SPSS'!A:D,4,0))</f>
        <v>10</v>
      </c>
      <c r="BD64">
        <v>10</v>
      </c>
      <c r="BE64">
        <v>10</v>
      </c>
      <c r="BF64">
        <v>7</v>
      </c>
      <c r="BG64">
        <v>10</v>
      </c>
      <c r="BI64">
        <v>10</v>
      </c>
      <c r="BJ64">
        <v>9</v>
      </c>
      <c r="BK64">
        <v>8</v>
      </c>
      <c r="BL64">
        <v>9</v>
      </c>
      <c r="BN64">
        <v>2</v>
      </c>
      <c r="BQ64">
        <v>8</v>
      </c>
      <c r="BS64">
        <v>8</v>
      </c>
      <c r="BU64">
        <v>10</v>
      </c>
      <c r="BW64">
        <v>7</v>
      </c>
      <c r="BY64">
        <v>8</v>
      </c>
      <c r="CC64">
        <v>7</v>
      </c>
      <c r="CE64">
        <v>7</v>
      </c>
      <c r="CF64">
        <v>7</v>
      </c>
      <c r="CH64">
        <v>7</v>
      </c>
      <c r="CL64">
        <v>15</v>
      </c>
      <c r="CM64">
        <v>1</v>
      </c>
    </row>
    <row r="65" spans="1:91" x14ac:dyDescent="0.3">
      <c r="A65" t="s">
        <v>134</v>
      </c>
      <c r="B65" t="s">
        <v>133</v>
      </c>
      <c r="C65" t="s">
        <v>422</v>
      </c>
      <c r="D65" t="s">
        <v>615</v>
      </c>
      <c r="E65" t="s">
        <v>135</v>
      </c>
      <c r="F65" s="18">
        <f t="shared" si="35"/>
        <v>15</v>
      </c>
      <c r="G65" s="12">
        <f t="shared" si="36"/>
        <v>15</v>
      </c>
      <c r="I65">
        <v>10</v>
      </c>
      <c r="J65">
        <v>10</v>
      </c>
      <c r="K65">
        <v>10</v>
      </c>
      <c r="L65">
        <v>10</v>
      </c>
      <c r="M65">
        <v>10</v>
      </c>
      <c r="N65">
        <v>9.875</v>
      </c>
      <c r="O65">
        <v>9.875</v>
      </c>
      <c r="P65">
        <v>9.875</v>
      </c>
      <c r="Q65">
        <v>9.875</v>
      </c>
      <c r="R65">
        <v>9.25</v>
      </c>
      <c r="S65">
        <v>6.75</v>
      </c>
      <c r="U65">
        <f t="shared" si="37"/>
        <v>10</v>
      </c>
      <c r="V65">
        <f t="shared" si="38"/>
        <v>10</v>
      </c>
      <c r="W65">
        <f t="shared" si="39"/>
        <v>10</v>
      </c>
      <c r="X65">
        <f t="shared" si="40"/>
        <v>6.75</v>
      </c>
      <c r="Y65">
        <f t="shared" si="41"/>
        <v>9.875</v>
      </c>
      <c r="Z65">
        <f t="shared" si="42"/>
        <v>9.875</v>
      </c>
      <c r="AA65">
        <f t="shared" si="43"/>
        <v>9.25</v>
      </c>
      <c r="AB65">
        <f t="shared" si="44"/>
        <v>10</v>
      </c>
      <c r="AC65">
        <f t="shared" si="45"/>
        <v>9.875</v>
      </c>
      <c r="AD65">
        <f t="shared" si="46"/>
        <v>10</v>
      </c>
      <c r="AE65">
        <f t="shared" si="47"/>
        <v>9.875</v>
      </c>
      <c r="AF65" s="4">
        <f t="shared" si="48"/>
        <v>10</v>
      </c>
      <c r="AG65" s="1">
        <f t="shared" si="49"/>
        <v>10</v>
      </c>
      <c r="AH65" s="1">
        <f t="shared" si="50"/>
        <v>10</v>
      </c>
      <c r="AI65" s="1">
        <f t="shared" si="51"/>
        <v>6.666666666666667</v>
      </c>
      <c r="AJ65" s="1">
        <f t="shared" si="52"/>
        <v>10</v>
      </c>
      <c r="AK65" s="1">
        <f t="shared" si="53"/>
        <v>10</v>
      </c>
      <c r="AL65" s="1">
        <f t="shared" si="54"/>
        <v>10</v>
      </c>
      <c r="AM65" s="1">
        <f t="shared" si="55"/>
        <v>10</v>
      </c>
      <c r="AN65" s="1">
        <f t="shared" si="56"/>
        <v>10</v>
      </c>
      <c r="AO65" s="1">
        <f t="shared" si="57"/>
        <v>10</v>
      </c>
      <c r="AP65" s="1">
        <f t="shared" si="58"/>
        <v>10</v>
      </c>
      <c r="AQ65">
        <f t="shared" si="59"/>
        <v>2</v>
      </c>
      <c r="AR65">
        <f t="shared" si="60"/>
        <v>8</v>
      </c>
      <c r="AS65">
        <f t="shared" si="61"/>
        <v>8</v>
      </c>
      <c r="AT65">
        <f t="shared" si="62"/>
        <v>8</v>
      </c>
      <c r="AU65">
        <f t="shared" si="63"/>
        <v>5</v>
      </c>
      <c r="AV65">
        <f t="shared" si="64"/>
        <v>8</v>
      </c>
      <c r="AW65">
        <f t="shared" si="65"/>
        <v>5</v>
      </c>
      <c r="AX65">
        <f t="shared" si="66"/>
        <v>7</v>
      </c>
      <c r="AY65">
        <f t="shared" si="67"/>
        <v>7</v>
      </c>
      <c r="AZ65">
        <f t="shared" si="68"/>
        <v>7</v>
      </c>
      <c r="BA65">
        <f t="shared" si="69"/>
        <v>7</v>
      </c>
      <c r="BB65" s="3">
        <v>10</v>
      </c>
      <c r="BC65">
        <f>IF(ISNA(VLOOKUP(A65&amp;" "&amp;B65,'Domaci SPSS'!A:D,4,0)), 0, VLOOKUP(A65&amp;" "&amp;B65,'Domaci SPSS'!A:D,4,0))</f>
        <v>10</v>
      </c>
      <c r="BD65">
        <v>10</v>
      </c>
      <c r="BE65">
        <v>7</v>
      </c>
      <c r="BF65">
        <v>9.5</v>
      </c>
      <c r="BG65">
        <v>9.5</v>
      </c>
      <c r="BH65">
        <v>7</v>
      </c>
      <c r="BI65">
        <v>10</v>
      </c>
      <c r="BJ65">
        <v>9.5</v>
      </c>
      <c r="BK65">
        <v>10</v>
      </c>
      <c r="BL65">
        <v>9.5</v>
      </c>
      <c r="BN65">
        <v>2</v>
      </c>
      <c r="BQ65">
        <v>8</v>
      </c>
      <c r="BS65">
        <v>8</v>
      </c>
      <c r="BU65">
        <v>8</v>
      </c>
      <c r="BW65">
        <v>5</v>
      </c>
      <c r="BY65">
        <v>8</v>
      </c>
      <c r="CA65">
        <v>5</v>
      </c>
      <c r="CC65">
        <v>7</v>
      </c>
      <c r="CE65">
        <v>7</v>
      </c>
      <c r="CF65">
        <v>7</v>
      </c>
      <c r="CH65">
        <v>7</v>
      </c>
      <c r="CL65">
        <v>15</v>
      </c>
      <c r="CM65">
        <v>1</v>
      </c>
    </row>
    <row r="66" spans="1:91" x14ac:dyDescent="0.3">
      <c r="A66" t="s">
        <v>40</v>
      </c>
      <c r="B66" t="s">
        <v>168</v>
      </c>
      <c r="C66" t="s">
        <v>435</v>
      </c>
      <c r="D66" t="s">
        <v>617</v>
      </c>
      <c r="E66" t="s">
        <v>169</v>
      </c>
      <c r="F66" s="18">
        <f t="shared" si="35"/>
        <v>14</v>
      </c>
      <c r="G66" s="12">
        <f t="shared" si="36"/>
        <v>14</v>
      </c>
      <c r="I66">
        <v>10</v>
      </c>
      <c r="J66">
        <v>10</v>
      </c>
      <c r="K66">
        <v>10</v>
      </c>
      <c r="L66">
        <v>9.75</v>
      </c>
      <c r="M66">
        <v>9.75</v>
      </c>
      <c r="N66">
        <v>9.75</v>
      </c>
      <c r="O66">
        <v>9.0625</v>
      </c>
      <c r="P66">
        <v>9</v>
      </c>
      <c r="Q66">
        <v>6.625</v>
      </c>
      <c r="R66">
        <v>5.7142857139999998</v>
      </c>
      <c r="S66">
        <v>2.375</v>
      </c>
      <c r="U66">
        <f t="shared" si="37"/>
        <v>10</v>
      </c>
      <c r="V66">
        <f t="shared" si="38"/>
        <v>9.0625</v>
      </c>
      <c r="W66">
        <f t="shared" si="39"/>
        <v>10</v>
      </c>
      <c r="X66">
        <f t="shared" si="40"/>
        <v>6.625</v>
      </c>
      <c r="Y66">
        <f t="shared" si="41"/>
        <v>9.75</v>
      </c>
      <c r="Z66">
        <f t="shared" si="42"/>
        <v>2.375</v>
      </c>
      <c r="AA66">
        <f t="shared" si="43"/>
        <v>9</v>
      </c>
      <c r="AB66">
        <f t="shared" si="44"/>
        <v>9.75</v>
      </c>
      <c r="AC66">
        <f t="shared" si="45"/>
        <v>9.75</v>
      </c>
      <c r="AD66">
        <f t="shared" si="46"/>
        <v>5.7142857142857144</v>
      </c>
      <c r="AE66">
        <f t="shared" si="47"/>
        <v>10</v>
      </c>
      <c r="AF66" s="4">
        <f t="shared" si="48"/>
        <v>10</v>
      </c>
      <c r="AG66" s="1">
        <f t="shared" si="49"/>
        <v>8.75</v>
      </c>
      <c r="AH66" s="1">
        <f t="shared" si="50"/>
        <v>10</v>
      </c>
      <c r="AI66" s="1">
        <f t="shared" si="51"/>
        <v>6.666666666666667</v>
      </c>
      <c r="AJ66" s="1">
        <f t="shared" si="52"/>
        <v>10</v>
      </c>
      <c r="AK66" s="1">
        <f t="shared" si="53"/>
        <v>0</v>
      </c>
      <c r="AL66" s="1">
        <f t="shared" si="54"/>
        <v>10</v>
      </c>
      <c r="AM66" s="1">
        <f t="shared" si="55"/>
        <v>10</v>
      </c>
      <c r="AN66" s="1">
        <f t="shared" si="56"/>
        <v>10</v>
      </c>
      <c r="AO66" s="1">
        <f t="shared" si="57"/>
        <v>4.2857142857142856</v>
      </c>
      <c r="AP66" s="1">
        <f t="shared" si="58"/>
        <v>10</v>
      </c>
      <c r="AQ66">
        <f t="shared" si="59"/>
        <v>3</v>
      </c>
      <c r="AR66">
        <f t="shared" si="60"/>
        <v>7</v>
      </c>
      <c r="AS66">
        <f t="shared" si="61"/>
        <v>4</v>
      </c>
      <c r="AT66">
        <f t="shared" si="62"/>
        <v>8</v>
      </c>
      <c r="AU66">
        <f t="shared" si="63"/>
        <v>7</v>
      </c>
      <c r="AV66">
        <f t="shared" si="64"/>
        <v>4</v>
      </c>
      <c r="AW66">
        <f t="shared" si="65"/>
        <v>3</v>
      </c>
      <c r="AX66">
        <f t="shared" si="66"/>
        <v>7</v>
      </c>
      <c r="AY66">
        <f t="shared" si="67"/>
        <v>7</v>
      </c>
      <c r="AZ66">
        <f t="shared" si="68"/>
        <v>3</v>
      </c>
      <c r="BA66">
        <f t="shared" si="69"/>
        <v>7</v>
      </c>
      <c r="BB66" s="3">
        <v>10</v>
      </c>
      <c r="BC66">
        <f>IF(ISNA(VLOOKUP(A66&amp;" "&amp;B66,'Domaci SPSS'!A:D,4,0)), 0, VLOOKUP(A66&amp;" "&amp;B66,'Domaci SPSS'!A:D,4,0))</f>
        <v>10</v>
      </c>
      <c r="BD66">
        <v>10</v>
      </c>
      <c r="BE66">
        <v>6.5</v>
      </c>
      <c r="BF66">
        <v>9</v>
      </c>
      <c r="BG66">
        <v>9.5</v>
      </c>
      <c r="BH66">
        <v>6</v>
      </c>
      <c r="BI66">
        <v>9</v>
      </c>
      <c r="BJ66">
        <v>9</v>
      </c>
      <c r="BK66">
        <v>10</v>
      </c>
      <c r="BL66">
        <v>10</v>
      </c>
      <c r="BN66">
        <v>3</v>
      </c>
      <c r="BQ66">
        <v>7</v>
      </c>
      <c r="BR66">
        <v>4</v>
      </c>
      <c r="BT66">
        <v>8</v>
      </c>
      <c r="BV66">
        <v>7</v>
      </c>
      <c r="BX66">
        <v>4</v>
      </c>
      <c r="BZ66">
        <v>3</v>
      </c>
      <c r="CB66">
        <v>7</v>
      </c>
      <c r="CD66">
        <v>7</v>
      </c>
      <c r="CG66">
        <v>3</v>
      </c>
      <c r="CH66">
        <v>7</v>
      </c>
      <c r="CL66">
        <v>14</v>
      </c>
      <c r="CM66">
        <v>1</v>
      </c>
    </row>
    <row r="67" spans="1:91" x14ac:dyDescent="0.3">
      <c r="A67" t="s">
        <v>256</v>
      </c>
      <c r="B67" t="s">
        <v>257</v>
      </c>
      <c r="C67" t="s">
        <v>442</v>
      </c>
      <c r="D67" t="s">
        <v>619</v>
      </c>
      <c r="E67" t="s">
        <v>258</v>
      </c>
      <c r="F67" s="18">
        <f t="shared" si="35"/>
        <v>14</v>
      </c>
      <c r="G67" s="12">
        <f t="shared" si="36"/>
        <v>14</v>
      </c>
      <c r="I67">
        <v>10</v>
      </c>
      <c r="J67">
        <v>9.75</v>
      </c>
      <c r="K67">
        <v>9.75</v>
      </c>
      <c r="L67">
        <v>9.625</v>
      </c>
      <c r="M67">
        <v>9.5</v>
      </c>
      <c r="N67">
        <v>9</v>
      </c>
      <c r="O67">
        <v>9</v>
      </c>
      <c r="P67">
        <v>8.6785714289999998</v>
      </c>
      <c r="Q67">
        <v>8.125</v>
      </c>
      <c r="R67">
        <v>7.625</v>
      </c>
      <c r="S67">
        <v>6.5</v>
      </c>
      <c r="U67">
        <f t="shared" si="37"/>
        <v>9.5</v>
      </c>
      <c r="V67">
        <f t="shared" si="38"/>
        <v>8.125</v>
      </c>
      <c r="W67">
        <f t="shared" si="39"/>
        <v>10</v>
      </c>
      <c r="X67">
        <f t="shared" si="40"/>
        <v>9.75</v>
      </c>
      <c r="Y67">
        <f t="shared" si="41"/>
        <v>9</v>
      </c>
      <c r="Z67">
        <f t="shared" si="42"/>
        <v>7.625</v>
      </c>
      <c r="AA67">
        <f t="shared" si="43"/>
        <v>9</v>
      </c>
      <c r="AB67">
        <f t="shared" si="44"/>
        <v>6.5</v>
      </c>
      <c r="AC67">
        <f t="shared" si="45"/>
        <v>9.625</v>
      </c>
      <c r="AD67">
        <f t="shared" si="46"/>
        <v>8.6785714285714288</v>
      </c>
      <c r="AE67">
        <f t="shared" si="47"/>
        <v>9.75</v>
      </c>
      <c r="AF67" s="4">
        <f t="shared" si="48"/>
        <v>10</v>
      </c>
      <c r="AG67" s="1">
        <f t="shared" si="49"/>
        <v>7.5</v>
      </c>
      <c r="AH67" s="1">
        <f t="shared" si="50"/>
        <v>10</v>
      </c>
      <c r="AI67" s="1">
        <f t="shared" si="51"/>
        <v>10</v>
      </c>
      <c r="AJ67" s="1">
        <f t="shared" si="52"/>
        <v>10</v>
      </c>
      <c r="AK67" s="1">
        <f t="shared" si="53"/>
        <v>7.5</v>
      </c>
      <c r="AL67" s="1">
        <f t="shared" si="54"/>
        <v>10</v>
      </c>
      <c r="AM67" s="1">
        <f t="shared" si="55"/>
        <v>6</v>
      </c>
      <c r="AN67" s="1">
        <f t="shared" si="56"/>
        <v>10</v>
      </c>
      <c r="AO67" s="1">
        <f t="shared" si="57"/>
        <v>8.5714285714285712</v>
      </c>
      <c r="AP67" s="1">
        <f t="shared" si="58"/>
        <v>10</v>
      </c>
      <c r="AQ67">
        <f t="shared" si="59"/>
        <v>3</v>
      </c>
      <c r="AR67">
        <f t="shared" si="60"/>
        <v>6</v>
      </c>
      <c r="AS67">
        <f t="shared" si="61"/>
        <v>7</v>
      </c>
      <c r="AT67">
        <f t="shared" si="62"/>
        <v>10</v>
      </c>
      <c r="AU67">
        <f t="shared" si="63"/>
        <v>5</v>
      </c>
      <c r="AV67">
        <f t="shared" si="64"/>
        <v>7</v>
      </c>
      <c r="AW67">
        <f t="shared" si="65"/>
        <v>5</v>
      </c>
      <c r="AX67">
        <f t="shared" si="66"/>
        <v>5</v>
      </c>
      <c r="AY67">
        <f t="shared" si="67"/>
        <v>5</v>
      </c>
      <c r="AZ67">
        <f t="shared" si="68"/>
        <v>6</v>
      </c>
      <c r="BA67">
        <f t="shared" si="69"/>
        <v>6</v>
      </c>
      <c r="BB67" s="3">
        <v>8</v>
      </c>
      <c r="BC67">
        <f>IF(ISNA(VLOOKUP(A67&amp;" "&amp;B67,'Domaci SPSS'!A:D,4,0)), 0, VLOOKUP(A67&amp;" "&amp;B67,'Domaci SPSS'!A:D,4,0))</f>
        <v>10</v>
      </c>
      <c r="BD67">
        <v>10</v>
      </c>
      <c r="BE67">
        <v>9</v>
      </c>
      <c r="BF67">
        <v>6</v>
      </c>
      <c r="BG67">
        <v>8</v>
      </c>
      <c r="BH67">
        <v>6</v>
      </c>
      <c r="BI67">
        <v>8</v>
      </c>
      <c r="BJ67">
        <v>8.5</v>
      </c>
      <c r="BK67">
        <v>9</v>
      </c>
      <c r="BL67">
        <v>9</v>
      </c>
      <c r="BN67">
        <v>3</v>
      </c>
      <c r="BQ67">
        <v>6</v>
      </c>
      <c r="BR67">
        <v>7</v>
      </c>
      <c r="BT67">
        <v>10</v>
      </c>
      <c r="BV67">
        <v>5</v>
      </c>
      <c r="BX67">
        <v>7</v>
      </c>
      <c r="BZ67">
        <v>5</v>
      </c>
      <c r="CC67">
        <v>5</v>
      </c>
      <c r="CD67">
        <v>5</v>
      </c>
      <c r="CG67">
        <v>6</v>
      </c>
      <c r="CH67">
        <v>6</v>
      </c>
      <c r="CL67">
        <v>14</v>
      </c>
      <c r="CM67">
        <v>1</v>
      </c>
    </row>
    <row r="68" spans="1:91" x14ac:dyDescent="0.3">
      <c r="A68" t="s">
        <v>71</v>
      </c>
      <c r="B68" t="s">
        <v>150</v>
      </c>
      <c r="C68" t="s">
        <v>456</v>
      </c>
      <c r="D68" t="s">
        <v>621</v>
      </c>
      <c r="E68" t="s">
        <v>151</v>
      </c>
      <c r="F68" s="18">
        <f t="shared" si="35"/>
        <v>14</v>
      </c>
      <c r="G68" s="12">
        <f t="shared" si="36"/>
        <v>15</v>
      </c>
      <c r="I68">
        <v>10</v>
      </c>
      <c r="J68">
        <v>9.875</v>
      </c>
      <c r="K68">
        <v>9.75</v>
      </c>
      <c r="L68">
        <v>9.5</v>
      </c>
      <c r="M68">
        <v>9.5</v>
      </c>
      <c r="N68">
        <v>9.25</v>
      </c>
      <c r="O68">
        <v>8.875</v>
      </c>
      <c r="P68">
        <v>8.125</v>
      </c>
      <c r="Q68">
        <v>7.5</v>
      </c>
      <c r="R68">
        <v>4.75</v>
      </c>
      <c r="S68">
        <v>-0.75</v>
      </c>
      <c r="U68">
        <f t="shared" si="37"/>
        <v>9.5</v>
      </c>
      <c r="V68">
        <f t="shared" si="38"/>
        <v>8.125</v>
      </c>
      <c r="W68">
        <f t="shared" si="39"/>
        <v>10</v>
      </c>
      <c r="X68">
        <f t="shared" si="40"/>
        <v>4.75</v>
      </c>
      <c r="Y68">
        <f t="shared" si="41"/>
        <v>9.5</v>
      </c>
      <c r="Z68">
        <f t="shared" si="42"/>
        <v>9.75</v>
      </c>
      <c r="AA68">
        <f t="shared" si="43"/>
        <v>8.875</v>
      </c>
      <c r="AB68">
        <f t="shared" si="44"/>
        <v>9.25</v>
      </c>
      <c r="AC68">
        <f t="shared" si="45"/>
        <v>9.875</v>
      </c>
      <c r="AD68">
        <f t="shared" si="46"/>
        <v>-0.75</v>
      </c>
      <c r="AE68">
        <f t="shared" si="47"/>
        <v>7.5</v>
      </c>
      <c r="AF68" s="4">
        <f t="shared" si="48"/>
        <v>10</v>
      </c>
      <c r="AG68" s="1">
        <f t="shared" si="49"/>
        <v>7.5</v>
      </c>
      <c r="AH68" s="1">
        <f t="shared" si="50"/>
        <v>10</v>
      </c>
      <c r="AI68" s="1">
        <f t="shared" si="51"/>
        <v>5</v>
      </c>
      <c r="AJ68" s="1">
        <f t="shared" si="52"/>
        <v>10</v>
      </c>
      <c r="AK68" s="1">
        <f t="shared" si="53"/>
        <v>10</v>
      </c>
      <c r="AL68" s="1">
        <f t="shared" si="54"/>
        <v>10</v>
      </c>
      <c r="AM68" s="1">
        <f t="shared" si="55"/>
        <v>10</v>
      </c>
      <c r="AN68" s="1">
        <f t="shared" si="56"/>
        <v>10</v>
      </c>
      <c r="AO68" s="1">
        <f t="shared" si="57"/>
        <v>-1</v>
      </c>
      <c r="AP68" s="1">
        <f t="shared" si="58"/>
        <v>10</v>
      </c>
      <c r="AQ68">
        <f t="shared" si="59"/>
        <v>2</v>
      </c>
      <c r="AR68">
        <f t="shared" si="60"/>
        <v>6</v>
      </c>
      <c r="AS68">
        <f t="shared" si="61"/>
        <v>6</v>
      </c>
      <c r="AT68">
        <f t="shared" si="62"/>
        <v>7</v>
      </c>
      <c r="AU68">
        <f t="shared" si="63"/>
        <v>3</v>
      </c>
      <c r="AV68">
        <f t="shared" si="64"/>
        <v>8</v>
      </c>
      <c r="AW68">
        <f t="shared" si="65"/>
        <v>6</v>
      </c>
      <c r="AX68">
        <f t="shared" si="66"/>
        <v>7</v>
      </c>
      <c r="AY68">
        <f t="shared" si="67"/>
        <v>7</v>
      </c>
      <c r="AZ68" t="str">
        <f t="shared" si="68"/>
        <v/>
      </c>
      <c r="BA68">
        <f t="shared" si="69"/>
        <v>7</v>
      </c>
      <c r="BB68" s="3">
        <v>8</v>
      </c>
      <c r="BC68">
        <f>IF(ISNA(VLOOKUP(A68&amp;" "&amp;B68,'Domaci SPSS'!A:D,4,0)), 0, VLOOKUP(A68&amp;" "&amp;B68,'Domaci SPSS'!A:D,4,0))</f>
        <v>10</v>
      </c>
      <c r="BD68">
        <v>10</v>
      </c>
      <c r="BE68">
        <v>4</v>
      </c>
      <c r="BF68">
        <v>8</v>
      </c>
      <c r="BG68">
        <v>9</v>
      </c>
      <c r="BH68">
        <v>5.5</v>
      </c>
      <c r="BI68">
        <v>7</v>
      </c>
      <c r="BJ68">
        <v>9.5</v>
      </c>
      <c r="BN68">
        <v>2</v>
      </c>
      <c r="BQ68">
        <v>6</v>
      </c>
      <c r="BR68">
        <v>6</v>
      </c>
      <c r="BT68">
        <v>7</v>
      </c>
      <c r="BV68">
        <v>3</v>
      </c>
      <c r="BX68">
        <v>8</v>
      </c>
      <c r="BZ68">
        <v>6</v>
      </c>
      <c r="CB68">
        <v>7</v>
      </c>
      <c r="CD68">
        <v>7</v>
      </c>
      <c r="CH68">
        <v>7</v>
      </c>
      <c r="CL68">
        <v>15</v>
      </c>
      <c r="CM68">
        <v>1</v>
      </c>
    </row>
    <row r="69" spans="1:91" x14ac:dyDescent="0.3">
      <c r="A69" t="s">
        <v>172</v>
      </c>
      <c r="B69" t="s">
        <v>193</v>
      </c>
      <c r="C69" t="s">
        <v>404</v>
      </c>
      <c r="D69" t="s">
        <v>623</v>
      </c>
      <c r="E69" t="s">
        <v>194</v>
      </c>
      <c r="F69" s="18">
        <f t="shared" si="35"/>
        <v>13</v>
      </c>
      <c r="G69" s="12">
        <f t="shared" ref="G69:G100" si="70">CL69*CM69</f>
        <v>15</v>
      </c>
      <c r="I69">
        <v>10</v>
      </c>
      <c r="J69">
        <v>9.75</v>
      </c>
      <c r="K69">
        <v>9.625</v>
      </c>
      <c r="L69">
        <v>9.5</v>
      </c>
      <c r="M69">
        <v>9.375</v>
      </c>
      <c r="N69">
        <v>9.25</v>
      </c>
      <c r="O69">
        <v>9.0625</v>
      </c>
      <c r="P69">
        <v>6.875</v>
      </c>
      <c r="Q69">
        <v>6.875</v>
      </c>
      <c r="R69">
        <v>6.2857142860000002</v>
      </c>
      <c r="S69">
        <v>5</v>
      </c>
      <c r="U69">
        <f t="shared" ref="U69:U100" si="71">AF69*0.75+BB69*0.25</f>
        <v>9.5</v>
      </c>
      <c r="V69">
        <f t="shared" ref="V69:V100" si="72">AG69*0.75+BC69*0.25</f>
        <v>9.0625</v>
      </c>
      <c r="W69">
        <f t="shared" ref="W69:W100" si="73">AH69*0.75+BD69*0.25</f>
        <v>10</v>
      </c>
      <c r="X69">
        <f t="shared" ref="X69:X100" si="74">AI69*0.75+BE69*0.25</f>
        <v>5</v>
      </c>
      <c r="Y69">
        <f t="shared" ref="Y69:Y100" si="75">AJ69*0.75+BF69*0.25</f>
        <v>9.25</v>
      </c>
      <c r="Z69">
        <f t="shared" ref="Z69:Z100" si="76">AK69*0.75+BG69*0.25</f>
        <v>6.875</v>
      </c>
      <c r="AA69">
        <f t="shared" ref="AA69:AA100" si="77">AL69*0.75+BH69*0.25</f>
        <v>9.375</v>
      </c>
      <c r="AB69">
        <f t="shared" ref="AB69:AB100" si="78">AM69*0.75+BI69*0.25</f>
        <v>6.875</v>
      </c>
      <c r="AC69">
        <f t="shared" ref="AC69:AC100" si="79">AN69*0.75+BJ69*0.25</f>
        <v>9.625</v>
      </c>
      <c r="AD69">
        <f t="shared" ref="AD69:AD100" si="80">AO69*0.75+BK69*0.25</f>
        <v>6.2857142857142856</v>
      </c>
      <c r="AE69">
        <f t="shared" ref="AE69:AE100" si="81">AP69*0.75+BL69*0.25</f>
        <v>9.75</v>
      </c>
      <c r="AF69" s="4">
        <f t="shared" ref="AF69:AF100" si="82">IF(AQ69="",-1, 10)</f>
        <v>10</v>
      </c>
      <c r="AG69" s="1">
        <f t="shared" ref="AG69:AG100" si="83">IF(AR69="",-1, 10*(AR69-(AR$3-1))/(AR$2-(AR$3-1)))</f>
        <v>8.75</v>
      </c>
      <c r="AH69" s="1">
        <f t="shared" ref="AH69:AH100" si="84">IF(AS69="",-1, 10)</f>
        <v>10</v>
      </c>
      <c r="AI69" s="1">
        <f t="shared" ref="AI69:AI100" si="85">IF(AT69="",-1, 10*(AT69-(AT$3-1))/(AT$2-(AT$3-1)))</f>
        <v>3.3333333333333335</v>
      </c>
      <c r="AJ69" s="1">
        <f t="shared" ref="AJ69:AJ100" si="86">IF(AU69="",-1, 10)</f>
        <v>10</v>
      </c>
      <c r="AK69" s="1">
        <f t="shared" ref="AK69:AK100" si="87">IF(AV69="",-1, 10*(AV69-(AV$3-1))/(AV$2-(AV$3-1)))</f>
        <v>7.5</v>
      </c>
      <c r="AL69" s="1">
        <f t="shared" ref="AL69:AL100" si="88">IF(AW69="",-1, 10)</f>
        <v>10</v>
      </c>
      <c r="AM69" s="1">
        <f t="shared" ref="AM69:AM100" si="89">IF(AX69="",-1, 10*(AX69-(AX$3-1))/(AX$2-(AX$3-1)))</f>
        <v>6</v>
      </c>
      <c r="AN69" s="1">
        <f t="shared" ref="AN69:AN100" si="90">IF(AY69="",-1, 10)</f>
        <v>10</v>
      </c>
      <c r="AO69" s="1">
        <f t="shared" ref="AO69:AO100" si="91">IF(AZ69="",-1, 10*(AZ69-(AZ$3-1))/(AZ$2-(AZ$3-1)))</f>
        <v>5.7142857142857144</v>
      </c>
      <c r="AP69" s="1">
        <f t="shared" ref="AP69:AP100" si="92">IF(BA69="",-1, 10)</f>
        <v>10</v>
      </c>
      <c r="AQ69">
        <f t="shared" ref="AQ69:AQ100" si="93">IF(COUNT(BN69), BN69, "")</f>
        <v>3</v>
      </c>
      <c r="AR69">
        <f t="shared" ref="AR69:AR100" si="94">IF(COUNT(BP69:BQ69), SUM(BP69:BQ69), "")</f>
        <v>7</v>
      </c>
      <c r="AS69">
        <f t="shared" ref="AS69:AS100" si="95">IF(COUNT(BR69:BS69), SUM(BR69:BS69),"")</f>
        <v>8</v>
      </c>
      <c r="AT69">
        <f t="shared" ref="AT69:AT100" si="96">IF(COUNT(BT69:BU69),SUM(BT69:BU69),"")</f>
        <v>6</v>
      </c>
      <c r="AU69">
        <f t="shared" ref="AU69:AU100" si="97">IF(COUNT(BV69:BW69), SUM(BV69:BW69), "")</f>
        <v>7</v>
      </c>
      <c r="AV69">
        <f t="shared" ref="AV69:AV100" si="98">IF(COUNT(BX69:BY69), SUM(BX69:BY69), "")</f>
        <v>7</v>
      </c>
      <c r="AW69">
        <f t="shared" ref="AW69:AW100" si="99">IF(COUNT(BZ69:CA69), SUM(BZ69:CA69), "")</f>
        <v>6</v>
      </c>
      <c r="AX69">
        <f t="shared" ref="AX69:AX100" si="100">IF(COUNT(CB69:CC69), SUM(CB69:CC69), "")</f>
        <v>5</v>
      </c>
      <c r="AY69">
        <f t="shared" ref="AY69:AY100" si="101">IF(COUNT(CD69:CE69), SUM(CD69:CE69), "")</f>
        <v>7</v>
      </c>
      <c r="AZ69">
        <f t="shared" ref="AZ69:AZ100" si="102">IF(COUNT(CF69:CG69), SUM(CF69:CG69), "")</f>
        <v>4</v>
      </c>
      <c r="BA69">
        <f t="shared" ref="BA69:BA100" si="103">IF(COUNT(CH69:CI69), SUM(CH69:CI69), "")</f>
        <v>4</v>
      </c>
      <c r="BB69" s="3">
        <v>8</v>
      </c>
      <c r="BC69">
        <f>IF(ISNA(VLOOKUP(A69&amp;" "&amp;B69,'Domaci SPSS'!A:D,4,0)), 0, VLOOKUP(A69&amp;" "&amp;B69,'Domaci SPSS'!A:D,4,0))</f>
        <v>10</v>
      </c>
      <c r="BD69">
        <v>10</v>
      </c>
      <c r="BE69">
        <v>10</v>
      </c>
      <c r="BF69">
        <v>7</v>
      </c>
      <c r="BG69">
        <v>5</v>
      </c>
      <c r="BH69">
        <v>7.5</v>
      </c>
      <c r="BI69">
        <v>9.5</v>
      </c>
      <c r="BJ69">
        <v>8.5</v>
      </c>
      <c r="BK69">
        <v>8</v>
      </c>
      <c r="BL69">
        <v>9</v>
      </c>
      <c r="BN69">
        <v>3</v>
      </c>
      <c r="BQ69">
        <v>7</v>
      </c>
      <c r="BR69">
        <v>8</v>
      </c>
      <c r="BT69">
        <v>6</v>
      </c>
      <c r="BW69">
        <v>7</v>
      </c>
      <c r="BX69">
        <v>7</v>
      </c>
      <c r="BZ69">
        <v>6</v>
      </c>
      <c r="CB69">
        <v>5</v>
      </c>
      <c r="CD69">
        <v>7</v>
      </c>
      <c r="CG69">
        <v>4</v>
      </c>
      <c r="CH69">
        <v>4</v>
      </c>
      <c r="CL69">
        <v>15</v>
      </c>
      <c r="CM69">
        <v>1</v>
      </c>
    </row>
    <row r="70" spans="1:91" x14ac:dyDescent="0.3">
      <c r="A70" t="s">
        <v>11</v>
      </c>
      <c r="B70" t="s">
        <v>112</v>
      </c>
      <c r="C70" t="s">
        <v>415</v>
      </c>
      <c r="D70" t="s">
        <v>625</v>
      </c>
      <c r="E70" t="s">
        <v>113</v>
      </c>
      <c r="F70" s="18">
        <f t="shared" ref="F70:F126" si="104">ROUND(SUM(I70:Q70)/90*15,0)</f>
        <v>13</v>
      </c>
      <c r="G70" s="12">
        <f t="shared" si="70"/>
        <v>12</v>
      </c>
      <c r="I70">
        <v>9.875</v>
      </c>
      <c r="J70">
        <v>9.75</v>
      </c>
      <c r="K70">
        <v>9.5</v>
      </c>
      <c r="L70">
        <v>9</v>
      </c>
      <c r="M70">
        <v>9</v>
      </c>
      <c r="N70">
        <v>9</v>
      </c>
      <c r="O70">
        <v>8.5</v>
      </c>
      <c r="P70">
        <v>8.125</v>
      </c>
      <c r="Q70">
        <v>6.5357142860000002</v>
      </c>
      <c r="R70">
        <v>2.25</v>
      </c>
      <c r="S70">
        <v>-0.375</v>
      </c>
      <c r="U70">
        <f t="shared" si="71"/>
        <v>8.5</v>
      </c>
      <c r="V70">
        <f t="shared" si="72"/>
        <v>8.125</v>
      </c>
      <c r="W70">
        <f t="shared" si="73"/>
        <v>9.75</v>
      </c>
      <c r="X70">
        <f t="shared" si="74"/>
        <v>2.25</v>
      </c>
      <c r="Y70">
        <f t="shared" si="75"/>
        <v>9</v>
      </c>
      <c r="Z70">
        <f t="shared" si="76"/>
        <v>-0.375</v>
      </c>
      <c r="AA70">
        <f t="shared" si="77"/>
        <v>9</v>
      </c>
      <c r="AB70">
        <f t="shared" si="78"/>
        <v>9</v>
      </c>
      <c r="AC70">
        <f t="shared" si="79"/>
        <v>9.5</v>
      </c>
      <c r="AD70">
        <f t="shared" si="80"/>
        <v>6.5357142857142856</v>
      </c>
      <c r="AE70">
        <f t="shared" si="81"/>
        <v>9.875</v>
      </c>
      <c r="AF70" s="4">
        <f t="shared" si="82"/>
        <v>10</v>
      </c>
      <c r="AG70" s="1">
        <f t="shared" si="83"/>
        <v>7.5</v>
      </c>
      <c r="AH70" s="1">
        <f t="shared" si="84"/>
        <v>10</v>
      </c>
      <c r="AI70" s="1">
        <f t="shared" si="85"/>
        <v>1.6666666666666667</v>
      </c>
      <c r="AJ70" s="1">
        <f t="shared" si="86"/>
        <v>10</v>
      </c>
      <c r="AK70" s="1">
        <f t="shared" si="87"/>
        <v>-2.5</v>
      </c>
      <c r="AL70" s="1">
        <f t="shared" si="88"/>
        <v>10</v>
      </c>
      <c r="AM70" s="1">
        <f t="shared" si="89"/>
        <v>10</v>
      </c>
      <c r="AN70" s="1">
        <f t="shared" si="90"/>
        <v>10</v>
      </c>
      <c r="AO70" s="1">
        <f t="shared" si="91"/>
        <v>5.7142857142857144</v>
      </c>
      <c r="AP70" s="1">
        <f t="shared" si="92"/>
        <v>10</v>
      </c>
      <c r="AQ70">
        <f t="shared" si="93"/>
        <v>2</v>
      </c>
      <c r="AR70">
        <f t="shared" si="94"/>
        <v>6</v>
      </c>
      <c r="AS70">
        <f t="shared" si="95"/>
        <v>7</v>
      </c>
      <c r="AT70">
        <f t="shared" si="96"/>
        <v>5</v>
      </c>
      <c r="AU70">
        <f t="shared" si="97"/>
        <v>2</v>
      </c>
      <c r="AV70">
        <f t="shared" si="98"/>
        <v>3</v>
      </c>
      <c r="AW70">
        <f t="shared" si="99"/>
        <v>5</v>
      </c>
      <c r="AX70">
        <f t="shared" si="100"/>
        <v>7</v>
      </c>
      <c r="AY70">
        <f t="shared" si="101"/>
        <v>4</v>
      </c>
      <c r="AZ70">
        <f t="shared" si="102"/>
        <v>4</v>
      </c>
      <c r="BA70">
        <f t="shared" si="103"/>
        <v>7</v>
      </c>
      <c r="BB70" s="3">
        <v>4</v>
      </c>
      <c r="BC70">
        <f>IF(ISNA(VLOOKUP(A70&amp;" "&amp;B70,'Domaci SPSS'!A:D,4,0)), 0, VLOOKUP(A70&amp;" "&amp;B70,'Domaci SPSS'!A:D,4,0))</f>
        <v>10</v>
      </c>
      <c r="BD70">
        <v>9</v>
      </c>
      <c r="BE70">
        <v>4</v>
      </c>
      <c r="BF70">
        <v>6</v>
      </c>
      <c r="BG70">
        <v>6</v>
      </c>
      <c r="BH70">
        <v>6</v>
      </c>
      <c r="BI70">
        <v>6</v>
      </c>
      <c r="BJ70">
        <v>8</v>
      </c>
      <c r="BK70">
        <v>9</v>
      </c>
      <c r="BL70">
        <v>9.5</v>
      </c>
      <c r="BN70">
        <v>2</v>
      </c>
      <c r="BQ70">
        <v>6</v>
      </c>
      <c r="BR70">
        <v>7</v>
      </c>
      <c r="BT70">
        <v>5</v>
      </c>
      <c r="BV70">
        <v>2</v>
      </c>
      <c r="BX70">
        <v>3</v>
      </c>
      <c r="BZ70">
        <v>5</v>
      </c>
      <c r="CB70">
        <v>7</v>
      </c>
      <c r="CD70">
        <v>4</v>
      </c>
      <c r="CG70">
        <v>4</v>
      </c>
      <c r="CH70">
        <v>7</v>
      </c>
      <c r="CL70">
        <v>12</v>
      </c>
      <c r="CM70">
        <v>1</v>
      </c>
    </row>
    <row r="71" spans="1:91" x14ac:dyDescent="0.3">
      <c r="A71" t="s">
        <v>38</v>
      </c>
      <c r="B71" t="s">
        <v>170</v>
      </c>
      <c r="C71" t="s">
        <v>379</v>
      </c>
      <c r="D71" t="s">
        <v>627</v>
      </c>
      <c r="E71" t="s">
        <v>171</v>
      </c>
      <c r="F71" s="18">
        <f t="shared" si="104"/>
        <v>13</v>
      </c>
      <c r="G71" s="12">
        <f t="shared" si="70"/>
        <v>10</v>
      </c>
      <c r="I71">
        <v>10</v>
      </c>
      <c r="J71">
        <v>9.75</v>
      </c>
      <c r="K71">
        <v>9.75</v>
      </c>
      <c r="L71">
        <v>9.5</v>
      </c>
      <c r="M71">
        <v>9.375</v>
      </c>
      <c r="N71">
        <v>8.125</v>
      </c>
      <c r="O71">
        <v>7.6071428570000004</v>
      </c>
      <c r="P71">
        <v>7.25</v>
      </c>
      <c r="Q71">
        <v>4.25</v>
      </c>
      <c r="R71">
        <v>3.5</v>
      </c>
      <c r="S71">
        <v>-0.75</v>
      </c>
      <c r="U71">
        <f t="shared" si="71"/>
        <v>10</v>
      </c>
      <c r="V71">
        <f t="shared" si="72"/>
        <v>8.125</v>
      </c>
      <c r="W71">
        <f t="shared" si="73"/>
        <v>9.75</v>
      </c>
      <c r="X71">
        <f t="shared" si="74"/>
        <v>7.25</v>
      </c>
      <c r="Y71">
        <f t="shared" si="75"/>
        <v>9.75</v>
      </c>
      <c r="Z71">
        <f t="shared" si="76"/>
        <v>3.5</v>
      </c>
      <c r="AA71">
        <f t="shared" si="77"/>
        <v>9.5</v>
      </c>
      <c r="AB71">
        <f t="shared" si="78"/>
        <v>4.25</v>
      </c>
      <c r="AC71">
        <f t="shared" si="79"/>
        <v>9.375</v>
      </c>
      <c r="AD71">
        <f t="shared" si="80"/>
        <v>7.6071428571428577</v>
      </c>
      <c r="AE71">
        <f t="shared" si="81"/>
        <v>-0.75</v>
      </c>
      <c r="AF71" s="4">
        <f t="shared" si="82"/>
        <v>10</v>
      </c>
      <c r="AG71" s="1">
        <f t="shared" si="83"/>
        <v>7.5</v>
      </c>
      <c r="AH71" s="1">
        <f t="shared" si="84"/>
        <v>10</v>
      </c>
      <c r="AI71" s="1">
        <f t="shared" si="85"/>
        <v>6.666666666666667</v>
      </c>
      <c r="AJ71" s="1">
        <f t="shared" si="86"/>
        <v>10</v>
      </c>
      <c r="AK71" s="1">
        <f t="shared" si="87"/>
        <v>2.5</v>
      </c>
      <c r="AL71" s="1">
        <f t="shared" si="88"/>
        <v>10</v>
      </c>
      <c r="AM71" s="1">
        <f t="shared" si="89"/>
        <v>4</v>
      </c>
      <c r="AN71" s="1">
        <f t="shared" si="90"/>
        <v>10</v>
      </c>
      <c r="AO71" s="1">
        <f t="shared" si="91"/>
        <v>7.1428571428571432</v>
      </c>
      <c r="AP71" s="1">
        <f t="shared" si="92"/>
        <v>-1</v>
      </c>
      <c r="AQ71">
        <f t="shared" si="93"/>
        <v>3</v>
      </c>
      <c r="AR71">
        <f t="shared" si="94"/>
        <v>6</v>
      </c>
      <c r="AS71">
        <f t="shared" si="95"/>
        <v>8</v>
      </c>
      <c r="AT71">
        <f t="shared" si="96"/>
        <v>8</v>
      </c>
      <c r="AU71">
        <f t="shared" si="97"/>
        <v>6</v>
      </c>
      <c r="AV71">
        <f t="shared" si="98"/>
        <v>5</v>
      </c>
      <c r="AW71">
        <f t="shared" si="99"/>
        <v>6</v>
      </c>
      <c r="AX71">
        <f t="shared" si="100"/>
        <v>4</v>
      </c>
      <c r="AY71">
        <f t="shared" si="101"/>
        <v>5</v>
      </c>
      <c r="AZ71">
        <f t="shared" si="102"/>
        <v>5</v>
      </c>
      <c r="BA71" t="str">
        <f t="shared" si="103"/>
        <v/>
      </c>
      <c r="BB71" s="3">
        <v>10</v>
      </c>
      <c r="BC71">
        <f>IF(ISNA(VLOOKUP(A71&amp;" "&amp;B71,'Domaci SPSS'!A:D,4,0)), 0, VLOOKUP(A71&amp;" "&amp;B71,'Domaci SPSS'!A:D,4,0))</f>
        <v>10</v>
      </c>
      <c r="BD71">
        <v>9</v>
      </c>
      <c r="BE71">
        <v>9</v>
      </c>
      <c r="BF71">
        <v>9</v>
      </c>
      <c r="BG71">
        <v>6.5</v>
      </c>
      <c r="BH71">
        <v>8</v>
      </c>
      <c r="BI71">
        <v>5</v>
      </c>
      <c r="BJ71">
        <v>7.5</v>
      </c>
      <c r="BK71">
        <v>9</v>
      </c>
      <c r="BN71">
        <v>3</v>
      </c>
      <c r="BQ71">
        <v>6</v>
      </c>
      <c r="BR71">
        <v>8</v>
      </c>
      <c r="BT71">
        <v>8</v>
      </c>
      <c r="BV71">
        <v>6</v>
      </c>
      <c r="BX71">
        <v>5</v>
      </c>
      <c r="BZ71">
        <v>6</v>
      </c>
      <c r="CB71">
        <v>4</v>
      </c>
      <c r="CD71">
        <v>5</v>
      </c>
      <c r="CG71">
        <v>5</v>
      </c>
      <c r="CL71">
        <v>10</v>
      </c>
      <c r="CM71">
        <v>1</v>
      </c>
    </row>
    <row r="72" spans="1:91" x14ac:dyDescent="0.3">
      <c r="A72" t="s">
        <v>70</v>
      </c>
      <c r="B72" t="s">
        <v>295</v>
      </c>
      <c r="C72" t="s">
        <v>437</v>
      </c>
      <c r="D72" t="s">
        <v>629</v>
      </c>
      <c r="E72" t="s">
        <v>296</v>
      </c>
      <c r="F72" s="18">
        <f t="shared" si="104"/>
        <v>14</v>
      </c>
      <c r="G72" s="12">
        <f t="shared" si="70"/>
        <v>14</v>
      </c>
      <c r="I72">
        <v>10</v>
      </c>
      <c r="J72">
        <v>10</v>
      </c>
      <c r="K72">
        <v>10</v>
      </c>
      <c r="L72">
        <v>9.75</v>
      </c>
      <c r="M72">
        <v>9.25</v>
      </c>
      <c r="N72">
        <v>9</v>
      </c>
      <c r="O72">
        <v>8.75</v>
      </c>
      <c r="P72">
        <v>8.5</v>
      </c>
      <c r="Q72">
        <v>7.75</v>
      </c>
      <c r="R72">
        <v>4.7142857139999998</v>
      </c>
      <c r="S72">
        <v>1</v>
      </c>
      <c r="U72">
        <f t="shared" si="71"/>
        <v>9.75</v>
      </c>
      <c r="V72">
        <f t="shared" si="72"/>
        <v>8.5</v>
      </c>
      <c r="W72">
        <f t="shared" si="73"/>
        <v>10</v>
      </c>
      <c r="X72">
        <f t="shared" si="74"/>
        <v>9.25</v>
      </c>
      <c r="Y72">
        <f t="shared" si="75"/>
        <v>8.75</v>
      </c>
      <c r="Z72">
        <f t="shared" si="76"/>
        <v>1</v>
      </c>
      <c r="AA72">
        <f t="shared" si="77"/>
        <v>9</v>
      </c>
      <c r="AB72">
        <f t="shared" si="78"/>
        <v>7.75</v>
      </c>
      <c r="AC72">
        <f t="shared" si="79"/>
        <v>10</v>
      </c>
      <c r="AD72">
        <f t="shared" si="80"/>
        <v>4.7142857142857144</v>
      </c>
      <c r="AE72">
        <f t="shared" si="81"/>
        <v>10</v>
      </c>
      <c r="AF72" s="4">
        <f t="shared" si="82"/>
        <v>10</v>
      </c>
      <c r="AG72" s="1">
        <f t="shared" si="83"/>
        <v>10</v>
      </c>
      <c r="AH72" s="1">
        <f t="shared" si="84"/>
        <v>10</v>
      </c>
      <c r="AI72" s="1">
        <f t="shared" si="85"/>
        <v>10</v>
      </c>
      <c r="AJ72" s="1">
        <f t="shared" si="86"/>
        <v>10</v>
      </c>
      <c r="AK72" s="1">
        <f t="shared" si="87"/>
        <v>-1</v>
      </c>
      <c r="AL72" s="1">
        <f t="shared" si="88"/>
        <v>10</v>
      </c>
      <c r="AM72" s="1">
        <f t="shared" si="89"/>
        <v>8</v>
      </c>
      <c r="AN72" s="1">
        <f t="shared" si="90"/>
        <v>10</v>
      </c>
      <c r="AO72" s="1">
        <f t="shared" si="91"/>
        <v>4.2857142857142856</v>
      </c>
      <c r="AP72" s="1">
        <f t="shared" si="92"/>
        <v>10</v>
      </c>
      <c r="AQ72">
        <f t="shared" si="93"/>
        <v>2</v>
      </c>
      <c r="AR72">
        <f t="shared" si="94"/>
        <v>8</v>
      </c>
      <c r="AS72">
        <f t="shared" si="95"/>
        <v>7</v>
      </c>
      <c r="AT72">
        <f t="shared" si="96"/>
        <v>10</v>
      </c>
      <c r="AU72">
        <f t="shared" si="97"/>
        <v>6</v>
      </c>
      <c r="AV72" t="str">
        <f t="shared" si="98"/>
        <v/>
      </c>
      <c r="AW72">
        <f t="shared" si="99"/>
        <v>5</v>
      </c>
      <c r="AX72">
        <f t="shared" si="100"/>
        <v>6</v>
      </c>
      <c r="AY72">
        <f t="shared" si="101"/>
        <v>7</v>
      </c>
      <c r="AZ72">
        <f t="shared" si="102"/>
        <v>3</v>
      </c>
      <c r="BA72">
        <f t="shared" si="103"/>
        <v>7</v>
      </c>
      <c r="BB72" s="3">
        <v>9</v>
      </c>
      <c r="BC72">
        <f>IF(ISNA(VLOOKUP(A72&amp;" "&amp;B72,'Domaci SPSS'!A:D,4,0)), 0, VLOOKUP(A72&amp;" "&amp;B72,'Domaci SPSS'!A:D,4,0))</f>
        <v>4</v>
      </c>
      <c r="BD72">
        <v>10</v>
      </c>
      <c r="BE72">
        <v>7</v>
      </c>
      <c r="BF72">
        <v>5</v>
      </c>
      <c r="BG72">
        <v>7</v>
      </c>
      <c r="BH72">
        <v>6</v>
      </c>
      <c r="BI72">
        <v>7</v>
      </c>
      <c r="BJ72">
        <v>10</v>
      </c>
      <c r="BK72">
        <v>6</v>
      </c>
      <c r="BL72">
        <v>10</v>
      </c>
      <c r="BN72">
        <v>2</v>
      </c>
      <c r="BQ72">
        <v>8</v>
      </c>
      <c r="BR72">
        <v>7</v>
      </c>
      <c r="BT72">
        <v>10</v>
      </c>
      <c r="BV72">
        <v>6</v>
      </c>
      <c r="BZ72">
        <v>5</v>
      </c>
      <c r="CB72">
        <v>6</v>
      </c>
      <c r="CD72">
        <v>7</v>
      </c>
      <c r="CG72">
        <v>3</v>
      </c>
      <c r="CH72">
        <v>7</v>
      </c>
      <c r="CL72">
        <v>14</v>
      </c>
      <c r="CM72">
        <v>1</v>
      </c>
    </row>
    <row r="73" spans="1:91" x14ac:dyDescent="0.3">
      <c r="A73" t="s">
        <v>142</v>
      </c>
      <c r="B73" t="s">
        <v>141</v>
      </c>
      <c r="C73" t="s">
        <v>393</v>
      </c>
      <c r="D73" t="s">
        <v>631</v>
      </c>
      <c r="E73" t="s">
        <v>143</v>
      </c>
      <c r="F73" s="18">
        <f t="shared" si="104"/>
        <v>15</v>
      </c>
      <c r="G73" s="12">
        <f t="shared" si="70"/>
        <v>15</v>
      </c>
      <c r="I73">
        <v>10</v>
      </c>
      <c r="J73">
        <v>10</v>
      </c>
      <c r="K73">
        <v>10</v>
      </c>
      <c r="L73">
        <v>10</v>
      </c>
      <c r="M73">
        <v>9.875</v>
      </c>
      <c r="N73">
        <v>9.875</v>
      </c>
      <c r="O73">
        <v>9.5</v>
      </c>
      <c r="P73">
        <v>9.5</v>
      </c>
      <c r="Q73">
        <v>9.0625</v>
      </c>
      <c r="R73">
        <v>9</v>
      </c>
      <c r="S73">
        <v>8.25</v>
      </c>
      <c r="U73">
        <f t="shared" si="71"/>
        <v>10</v>
      </c>
      <c r="V73">
        <f t="shared" si="72"/>
        <v>9.0625</v>
      </c>
      <c r="W73">
        <f t="shared" si="73"/>
        <v>10</v>
      </c>
      <c r="X73">
        <f t="shared" si="74"/>
        <v>9.5</v>
      </c>
      <c r="Y73">
        <f t="shared" si="75"/>
        <v>8.25</v>
      </c>
      <c r="Z73">
        <f t="shared" si="76"/>
        <v>9.5</v>
      </c>
      <c r="AA73">
        <f t="shared" si="77"/>
        <v>9</v>
      </c>
      <c r="AB73">
        <f t="shared" si="78"/>
        <v>9.875</v>
      </c>
      <c r="AC73">
        <f t="shared" si="79"/>
        <v>9.875</v>
      </c>
      <c r="AD73">
        <f t="shared" si="80"/>
        <v>10</v>
      </c>
      <c r="AE73">
        <f t="shared" si="81"/>
        <v>10</v>
      </c>
      <c r="AF73" s="4">
        <f t="shared" si="82"/>
        <v>10</v>
      </c>
      <c r="AG73" s="1">
        <f t="shared" si="83"/>
        <v>8.75</v>
      </c>
      <c r="AH73" s="1">
        <f t="shared" si="84"/>
        <v>10</v>
      </c>
      <c r="AI73" s="1">
        <f t="shared" si="85"/>
        <v>10</v>
      </c>
      <c r="AJ73" s="1">
        <f t="shared" si="86"/>
        <v>10</v>
      </c>
      <c r="AK73" s="1">
        <f t="shared" si="87"/>
        <v>10</v>
      </c>
      <c r="AL73" s="1">
        <f t="shared" si="88"/>
        <v>10</v>
      </c>
      <c r="AM73" s="1">
        <f t="shared" si="89"/>
        <v>10</v>
      </c>
      <c r="AN73" s="1">
        <f t="shared" si="90"/>
        <v>10</v>
      </c>
      <c r="AO73" s="1">
        <f t="shared" si="91"/>
        <v>10</v>
      </c>
      <c r="AP73" s="1">
        <f t="shared" si="92"/>
        <v>10</v>
      </c>
      <c r="AQ73">
        <f t="shared" si="93"/>
        <v>3</v>
      </c>
      <c r="AR73">
        <f t="shared" si="94"/>
        <v>7</v>
      </c>
      <c r="AS73">
        <f t="shared" si="95"/>
        <v>8</v>
      </c>
      <c r="AT73">
        <f t="shared" si="96"/>
        <v>10</v>
      </c>
      <c r="AU73">
        <f t="shared" si="97"/>
        <v>7</v>
      </c>
      <c r="AV73">
        <f t="shared" si="98"/>
        <v>8</v>
      </c>
      <c r="AW73">
        <f t="shared" si="99"/>
        <v>5</v>
      </c>
      <c r="AX73">
        <f t="shared" si="100"/>
        <v>7</v>
      </c>
      <c r="AY73">
        <f t="shared" si="101"/>
        <v>5</v>
      </c>
      <c r="AZ73">
        <f t="shared" si="102"/>
        <v>7</v>
      </c>
      <c r="BA73">
        <f t="shared" si="103"/>
        <v>4</v>
      </c>
      <c r="BB73" s="3">
        <v>10</v>
      </c>
      <c r="BC73">
        <f>IF(ISNA(VLOOKUP(A73&amp;" "&amp;B73,'Domaci SPSS'!A:D,4,0)), 0, VLOOKUP(A73&amp;" "&amp;B73,'Domaci SPSS'!A:D,4,0))</f>
        <v>10</v>
      </c>
      <c r="BD73">
        <v>10</v>
      </c>
      <c r="BE73">
        <v>8</v>
      </c>
      <c r="BF73">
        <v>3</v>
      </c>
      <c r="BG73">
        <v>8</v>
      </c>
      <c r="BH73">
        <v>6</v>
      </c>
      <c r="BI73">
        <v>9.5</v>
      </c>
      <c r="BJ73">
        <v>9.5</v>
      </c>
      <c r="BK73">
        <v>10</v>
      </c>
      <c r="BL73">
        <v>10</v>
      </c>
      <c r="BN73">
        <v>3</v>
      </c>
      <c r="BQ73">
        <v>7</v>
      </c>
      <c r="BR73">
        <v>8</v>
      </c>
      <c r="BT73">
        <v>10</v>
      </c>
      <c r="BV73">
        <v>7</v>
      </c>
      <c r="BX73">
        <v>8</v>
      </c>
      <c r="BZ73">
        <v>5</v>
      </c>
      <c r="CB73">
        <v>7</v>
      </c>
      <c r="CD73">
        <v>5</v>
      </c>
      <c r="CG73">
        <v>7</v>
      </c>
      <c r="CH73">
        <v>4</v>
      </c>
      <c r="CL73">
        <v>15</v>
      </c>
      <c r="CM73">
        <v>1</v>
      </c>
    </row>
    <row r="74" spans="1:91" x14ac:dyDescent="0.3">
      <c r="A74" t="s">
        <v>216</v>
      </c>
      <c r="B74" t="s">
        <v>217</v>
      </c>
      <c r="C74" t="s">
        <v>469</v>
      </c>
      <c r="D74" t="s">
        <v>633</v>
      </c>
      <c r="E74" t="s">
        <v>218</v>
      </c>
      <c r="F74" s="18">
        <f t="shared" si="104"/>
        <v>14</v>
      </c>
      <c r="G74" s="12">
        <f t="shared" si="70"/>
        <v>15</v>
      </c>
      <c r="I74">
        <v>10</v>
      </c>
      <c r="J74">
        <v>10</v>
      </c>
      <c r="K74">
        <v>10</v>
      </c>
      <c r="L74">
        <v>10</v>
      </c>
      <c r="M74">
        <v>9.75</v>
      </c>
      <c r="N74">
        <v>9.5</v>
      </c>
      <c r="O74">
        <v>9.5</v>
      </c>
      <c r="P74">
        <v>9.25</v>
      </c>
      <c r="Q74">
        <v>8.5</v>
      </c>
      <c r="R74">
        <v>7.25</v>
      </c>
      <c r="S74">
        <v>7</v>
      </c>
      <c r="U74">
        <f t="shared" si="71"/>
        <v>9.5</v>
      </c>
      <c r="V74">
        <f t="shared" si="72"/>
        <v>10</v>
      </c>
      <c r="W74">
        <f t="shared" si="73"/>
        <v>10</v>
      </c>
      <c r="X74">
        <f t="shared" si="74"/>
        <v>7.25</v>
      </c>
      <c r="Y74">
        <f t="shared" si="75"/>
        <v>8.5</v>
      </c>
      <c r="Z74">
        <f t="shared" si="76"/>
        <v>9.75</v>
      </c>
      <c r="AA74">
        <f t="shared" si="77"/>
        <v>9.25</v>
      </c>
      <c r="AB74">
        <f t="shared" si="78"/>
        <v>7</v>
      </c>
      <c r="AC74">
        <f t="shared" si="79"/>
        <v>9.5</v>
      </c>
      <c r="AD74">
        <f t="shared" si="80"/>
        <v>10</v>
      </c>
      <c r="AE74">
        <f t="shared" si="81"/>
        <v>10</v>
      </c>
      <c r="AF74" s="4">
        <f t="shared" si="82"/>
        <v>10</v>
      </c>
      <c r="AG74" s="1">
        <f t="shared" si="83"/>
        <v>10</v>
      </c>
      <c r="AH74" s="1">
        <f t="shared" si="84"/>
        <v>10</v>
      </c>
      <c r="AI74" s="1">
        <f t="shared" si="85"/>
        <v>8.3333333333333339</v>
      </c>
      <c r="AJ74" s="1">
        <f t="shared" si="86"/>
        <v>10</v>
      </c>
      <c r="AK74" s="1">
        <f t="shared" si="87"/>
        <v>10</v>
      </c>
      <c r="AL74" s="1">
        <f t="shared" si="88"/>
        <v>10</v>
      </c>
      <c r="AM74" s="1">
        <f t="shared" si="89"/>
        <v>6</v>
      </c>
      <c r="AN74" s="1">
        <f t="shared" si="90"/>
        <v>10</v>
      </c>
      <c r="AO74" s="1">
        <f t="shared" si="91"/>
        <v>10</v>
      </c>
      <c r="AP74" s="1">
        <f t="shared" si="92"/>
        <v>10</v>
      </c>
      <c r="AQ74">
        <f t="shared" si="93"/>
        <v>3</v>
      </c>
      <c r="AR74">
        <f t="shared" si="94"/>
        <v>8</v>
      </c>
      <c r="AS74">
        <f t="shared" si="95"/>
        <v>8</v>
      </c>
      <c r="AT74">
        <f t="shared" si="96"/>
        <v>9</v>
      </c>
      <c r="AU74">
        <f t="shared" si="97"/>
        <v>7</v>
      </c>
      <c r="AV74">
        <f t="shared" si="98"/>
        <v>8</v>
      </c>
      <c r="AW74">
        <f t="shared" si="99"/>
        <v>6</v>
      </c>
      <c r="AX74">
        <f t="shared" si="100"/>
        <v>5</v>
      </c>
      <c r="AY74">
        <f t="shared" si="101"/>
        <v>6</v>
      </c>
      <c r="AZ74">
        <f t="shared" si="102"/>
        <v>7</v>
      </c>
      <c r="BA74">
        <f t="shared" si="103"/>
        <v>7</v>
      </c>
      <c r="BB74" s="3">
        <v>8</v>
      </c>
      <c r="BC74">
        <f>IF(ISNA(VLOOKUP(A74&amp;" "&amp;B74,'Domaci SPSS'!A:D,4,0)), 0, VLOOKUP(A74&amp;" "&amp;B74,'Domaci SPSS'!A:D,4,0))</f>
        <v>10</v>
      </c>
      <c r="BD74">
        <v>10</v>
      </c>
      <c r="BE74">
        <v>4</v>
      </c>
      <c r="BF74">
        <v>4</v>
      </c>
      <c r="BG74">
        <v>9</v>
      </c>
      <c r="BH74">
        <v>7</v>
      </c>
      <c r="BI74">
        <v>10</v>
      </c>
      <c r="BJ74">
        <v>8</v>
      </c>
      <c r="BK74">
        <v>10</v>
      </c>
      <c r="BL74">
        <v>10</v>
      </c>
      <c r="BN74">
        <v>3</v>
      </c>
      <c r="BQ74">
        <v>8</v>
      </c>
      <c r="BR74">
        <v>8</v>
      </c>
      <c r="BT74">
        <v>9</v>
      </c>
      <c r="BV74">
        <v>7</v>
      </c>
      <c r="BX74">
        <v>8</v>
      </c>
      <c r="BZ74">
        <v>6</v>
      </c>
      <c r="CB74">
        <v>5</v>
      </c>
      <c r="CD74">
        <v>6</v>
      </c>
      <c r="CG74">
        <v>7</v>
      </c>
      <c r="CH74">
        <v>7</v>
      </c>
      <c r="CL74">
        <v>15</v>
      </c>
      <c r="CM74">
        <v>1</v>
      </c>
    </row>
    <row r="75" spans="1:91" x14ac:dyDescent="0.3">
      <c r="A75" t="s">
        <v>259</v>
      </c>
      <c r="B75" t="s">
        <v>260</v>
      </c>
      <c r="C75" t="s">
        <v>370</v>
      </c>
      <c r="D75" t="s">
        <v>635</v>
      </c>
      <c r="E75" t="s">
        <v>261</v>
      </c>
      <c r="F75" s="18">
        <f t="shared" si="104"/>
        <v>14</v>
      </c>
      <c r="G75" s="12">
        <f t="shared" si="70"/>
        <v>15</v>
      </c>
      <c r="I75">
        <v>10</v>
      </c>
      <c r="J75">
        <v>10</v>
      </c>
      <c r="K75">
        <v>10</v>
      </c>
      <c r="L75">
        <v>9.75</v>
      </c>
      <c r="M75">
        <v>9.75</v>
      </c>
      <c r="N75">
        <v>9.75</v>
      </c>
      <c r="O75">
        <v>9.5</v>
      </c>
      <c r="P75">
        <v>9.25</v>
      </c>
      <c r="Q75">
        <v>8.125</v>
      </c>
      <c r="R75">
        <v>7.25</v>
      </c>
      <c r="S75">
        <v>4.375</v>
      </c>
      <c r="U75">
        <f t="shared" si="71"/>
        <v>9.75</v>
      </c>
      <c r="V75">
        <f t="shared" si="72"/>
        <v>8.125</v>
      </c>
      <c r="W75">
        <f t="shared" si="73"/>
        <v>9.75</v>
      </c>
      <c r="X75">
        <f t="shared" si="74"/>
        <v>7.25</v>
      </c>
      <c r="Y75">
        <f t="shared" si="75"/>
        <v>9.5</v>
      </c>
      <c r="Z75">
        <f t="shared" si="76"/>
        <v>4.375</v>
      </c>
      <c r="AA75">
        <f t="shared" si="77"/>
        <v>9.25</v>
      </c>
      <c r="AB75">
        <f t="shared" si="78"/>
        <v>9.75</v>
      </c>
      <c r="AC75">
        <f t="shared" si="79"/>
        <v>10</v>
      </c>
      <c r="AD75">
        <f t="shared" si="80"/>
        <v>10</v>
      </c>
      <c r="AE75">
        <f t="shared" si="81"/>
        <v>10</v>
      </c>
      <c r="AF75" s="4">
        <f t="shared" si="82"/>
        <v>10</v>
      </c>
      <c r="AG75" s="1">
        <f t="shared" si="83"/>
        <v>7.5</v>
      </c>
      <c r="AH75" s="1">
        <f t="shared" si="84"/>
        <v>10</v>
      </c>
      <c r="AI75" s="1">
        <f t="shared" si="85"/>
        <v>6.666666666666667</v>
      </c>
      <c r="AJ75" s="1">
        <f t="shared" si="86"/>
        <v>10</v>
      </c>
      <c r="AK75" s="1">
        <f t="shared" si="87"/>
        <v>2.5</v>
      </c>
      <c r="AL75" s="1">
        <f t="shared" si="88"/>
        <v>10</v>
      </c>
      <c r="AM75" s="1">
        <f t="shared" si="89"/>
        <v>10</v>
      </c>
      <c r="AN75" s="1">
        <f t="shared" si="90"/>
        <v>10</v>
      </c>
      <c r="AO75" s="1">
        <f t="shared" si="91"/>
        <v>10</v>
      </c>
      <c r="AP75" s="1">
        <f t="shared" si="92"/>
        <v>10</v>
      </c>
      <c r="AQ75">
        <f t="shared" si="93"/>
        <v>2</v>
      </c>
      <c r="AR75">
        <f t="shared" si="94"/>
        <v>6</v>
      </c>
      <c r="AS75">
        <f t="shared" si="95"/>
        <v>8</v>
      </c>
      <c r="AT75">
        <f t="shared" si="96"/>
        <v>8</v>
      </c>
      <c r="AU75">
        <f t="shared" si="97"/>
        <v>6</v>
      </c>
      <c r="AV75">
        <f t="shared" si="98"/>
        <v>5</v>
      </c>
      <c r="AW75">
        <f t="shared" si="99"/>
        <v>6</v>
      </c>
      <c r="AX75">
        <f t="shared" si="100"/>
        <v>7</v>
      </c>
      <c r="AY75">
        <f t="shared" si="101"/>
        <v>7</v>
      </c>
      <c r="AZ75">
        <f t="shared" si="102"/>
        <v>7</v>
      </c>
      <c r="BA75">
        <f t="shared" si="103"/>
        <v>7</v>
      </c>
      <c r="BB75" s="3">
        <v>9</v>
      </c>
      <c r="BC75">
        <f>IF(ISNA(VLOOKUP(A75&amp;" "&amp;B75,'Domaci SPSS'!A:D,4,0)), 0, VLOOKUP(A75&amp;" "&amp;B75,'Domaci SPSS'!A:D,4,0))</f>
        <v>10</v>
      </c>
      <c r="BD75">
        <v>9</v>
      </c>
      <c r="BE75">
        <v>9</v>
      </c>
      <c r="BF75">
        <v>8</v>
      </c>
      <c r="BG75">
        <v>10</v>
      </c>
      <c r="BH75">
        <v>7</v>
      </c>
      <c r="BI75">
        <v>9</v>
      </c>
      <c r="BJ75">
        <v>10</v>
      </c>
      <c r="BK75">
        <v>10</v>
      </c>
      <c r="BL75">
        <v>10</v>
      </c>
      <c r="BN75">
        <v>2</v>
      </c>
      <c r="BQ75">
        <v>6</v>
      </c>
      <c r="BR75">
        <v>8</v>
      </c>
      <c r="BT75">
        <v>8</v>
      </c>
      <c r="BV75">
        <v>6</v>
      </c>
      <c r="BX75">
        <v>5</v>
      </c>
      <c r="BZ75">
        <v>6</v>
      </c>
      <c r="CB75">
        <v>7</v>
      </c>
      <c r="CD75">
        <v>7</v>
      </c>
      <c r="CG75">
        <v>7</v>
      </c>
      <c r="CH75">
        <v>7</v>
      </c>
      <c r="CL75">
        <v>15</v>
      </c>
      <c r="CM75">
        <v>1</v>
      </c>
    </row>
    <row r="76" spans="1:91" x14ac:dyDescent="0.3">
      <c r="A76" t="s">
        <v>55</v>
      </c>
      <c r="B76" t="s">
        <v>91</v>
      </c>
      <c r="C76" t="s">
        <v>417</v>
      </c>
      <c r="D76" t="s">
        <v>637</v>
      </c>
      <c r="E76" t="s">
        <v>92</v>
      </c>
      <c r="F76" s="18">
        <f t="shared" si="104"/>
        <v>14</v>
      </c>
      <c r="G76" s="12">
        <f t="shared" si="70"/>
        <v>12</v>
      </c>
      <c r="I76">
        <v>10</v>
      </c>
      <c r="J76">
        <v>10</v>
      </c>
      <c r="K76">
        <v>9.75</v>
      </c>
      <c r="L76">
        <v>9.25</v>
      </c>
      <c r="M76">
        <v>9.25</v>
      </c>
      <c r="N76">
        <v>9</v>
      </c>
      <c r="O76">
        <v>8.75</v>
      </c>
      <c r="P76">
        <v>7.75</v>
      </c>
      <c r="Q76">
        <v>7.5</v>
      </c>
      <c r="R76">
        <v>6.25</v>
      </c>
      <c r="S76">
        <v>5.2142857139999998</v>
      </c>
      <c r="U76">
        <f t="shared" si="71"/>
        <v>10</v>
      </c>
      <c r="V76">
        <f t="shared" si="72"/>
        <v>10</v>
      </c>
      <c r="W76">
        <f t="shared" si="73"/>
        <v>9.75</v>
      </c>
      <c r="X76">
        <f t="shared" si="74"/>
        <v>7.75</v>
      </c>
      <c r="Y76">
        <f t="shared" si="75"/>
        <v>9.25</v>
      </c>
      <c r="Z76">
        <f t="shared" si="76"/>
        <v>8.75</v>
      </c>
      <c r="AA76">
        <f t="shared" si="77"/>
        <v>9</v>
      </c>
      <c r="AB76">
        <f t="shared" si="78"/>
        <v>6.25</v>
      </c>
      <c r="AC76">
        <f t="shared" si="79"/>
        <v>9.25</v>
      </c>
      <c r="AD76">
        <f t="shared" si="80"/>
        <v>5.2142857142857144</v>
      </c>
      <c r="AE76">
        <f t="shared" si="81"/>
        <v>7.5</v>
      </c>
      <c r="AF76" s="4">
        <f t="shared" si="82"/>
        <v>10</v>
      </c>
      <c r="AG76" s="1">
        <f t="shared" si="83"/>
        <v>10</v>
      </c>
      <c r="AH76" s="1">
        <f t="shared" si="84"/>
        <v>10</v>
      </c>
      <c r="AI76" s="1">
        <f t="shared" si="85"/>
        <v>10</v>
      </c>
      <c r="AJ76" s="1">
        <f t="shared" si="86"/>
        <v>10</v>
      </c>
      <c r="AK76" s="1">
        <f t="shared" si="87"/>
        <v>10</v>
      </c>
      <c r="AL76" s="1">
        <f t="shared" si="88"/>
        <v>10</v>
      </c>
      <c r="AM76" s="1">
        <f t="shared" si="89"/>
        <v>6</v>
      </c>
      <c r="AN76" s="1">
        <f t="shared" si="90"/>
        <v>10</v>
      </c>
      <c r="AO76" s="1">
        <f t="shared" si="91"/>
        <v>4.2857142857142856</v>
      </c>
      <c r="AP76" s="1">
        <f t="shared" si="92"/>
        <v>10</v>
      </c>
      <c r="AQ76">
        <f t="shared" si="93"/>
        <v>3</v>
      </c>
      <c r="AR76">
        <f t="shared" si="94"/>
        <v>8</v>
      </c>
      <c r="AS76">
        <f t="shared" si="95"/>
        <v>7</v>
      </c>
      <c r="AT76">
        <f t="shared" si="96"/>
        <v>10</v>
      </c>
      <c r="AU76">
        <f t="shared" si="97"/>
        <v>6</v>
      </c>
      <c r="AV76">
        <f t="shared" si="98"/>
        <v>8</v>
      </c>
      <c r="AW76">
        <f t="shared" si="99"/>
        <v>4</v>
      </c>
      <c r="AX76">
        <f t="shared" si="100"/>
        <v>5</v>
      </c>
      <c r="AY76">
        <f t="shared" si="101"/>
        <v>5</v>
      </c>
      <c r="AZ76">
        <f t="shared" si="102"/>
        <v>3</v>
      </c>
      <c r="BA76">
        <f t="shared" si="103"/>
        <v>7</v>
      </c>
      <c r="BB76" s="3">
        <v>10</v>
      </c>
      <c r="BC76">
        <f>IF(ISNA(VLOOKUP(A76&amp;" "&amp;B76,'Domaci SPSS'!A:D,4,0)), 0, VLOOKUP(A76&amp;" "&amp;B76,'Domaci SPSS'!A:D,4,0))</f>
        <v>10</v>
      </c>
      <c r="BD76">
        <v>9</v>
      </c>
      <c r="BE76">
        <v>1</v>
      </c>
      <c r="BF76">
        <v>7</v>
      </c>
      <c r="BG76">
        <v>5</v>
      </c>
      <c r="BH76">
        <v>6</v>
      </c>
      <c r="BI76">
        <v>7</v>
      </c>
      <c r="BJ76">
        <v>7</v>
      </c>
      <c r="BK76">
        <v>8</v>
      </c>
      <c r="BN76">
        <v>3</v>
      </c>
      <c r="BQ76">
        <v>8</v>
      </c>
      <c r="BR76">
        <v>7</v>
      </c>
      <c r="BT76">
        <v>10</v>
      </c>
      <c r="BV76">
        <v>6</v>
      </c>
      <c r="BX76">
        <v>8</v>
      </c>
      <c r="BZ76">
        <v>4</v>
      </c>
      <c r="CB76">
        <v>5</v>
      </c>
      <c r="CD76">
        <v>5</v>
      </c>
      <c r="CG76">
        <v>3</v>
      </c>
      <c r="CH76">
        <v>7</v>
      </c>
      <c r="CL76">
        <v>12</v>
      </c>
      <c r="CM76">
        <v>1</v>
      </c>
    </row>
    <row r="77" spans="1:91" x14ac:dyDescent="0.3">
      <c r="A77" t="s">
        <v>40</v>
      </c>
      <c r="B77" t="s">
        <v>81</v>
      </c>
      <c r="C77" t="s">
        <v>371</v>
      </c>
      <c r="D77" t="s">
        <v>639</v>
      </c>
      <c r="E77" t="s">
        <v>82</v>
      </c>
      <c r="F77" s="18">
        <f t="shared" si="104"/>
        <v>14</v>
      </c>
      <c r="G77" s="12">
        <f t="shared" si="70"/>
        <v>15</v>
      </c>
      <c r="I77">
        <v>10</v>
      </c>
      <c r="J77">
        <v>10</v>
      </c>
      <c r="K77">
        <v>10</v>
      </c>
      <c r="L77">
        <v>9.875</v>
      </c>
      <c r="M77">
        <v>9.75</v>
      </c>
      <c r="N77">
        <v>9.5</v>
      </c>
      <c r="O77">
        <v>9.25</v>
      </c>
      <c r="P77">
        <v>8.5</v>
      </c>
      <c r="Q77">
        <v>8</v>
      </c>
      <c r="R77">
        <v>7.5</v>
      </c>
      <c r="S77">
        <v>-0.75</v>
      </c>
      <c r="U77">
        <f t="shared" si="71"/>
        <v>9.75</v>
      </c>
      <c r="V77">
        <f t="shared" si="72"/>
        <v>10</v>
      </c>
      <c r="W77">
        <f t="shared" si="73"/>
        <v>10</v>
      </c>
      <c r="X77">
        <f t="shared" si="74"/>
        <v>8.5</v>
      </c>
      <c r="Y77">
        <f t="shared" si="75"/>
        <v>9.5</v>
      </c>
      <c r="Z77">
        <f t="shared" si="76"/>
        <v>8</v>
      </c>
      <c r="AA77">
        <f t="shared" si="77"/>
        <v>9.25</v>
      </c>
      <c r="AB77">
        <f t="shared" si="78"/>
        <v>9.875</v>
      </c>
      <c r="AC77">
        <f t="shared" si="79"/>
        <v>10</v>
      </c>
      <c r="AD77">
        <f t="shared" si="80"/>
        <v>-0.75</v>
      </c>
      <c r="AE77">
        <f t="shared" si="81"/>
        <v>7.5</v>
      </c>
      <c r="AF77" s="4">
        <f t="shared" si="82"/>
        <v>10</v>
      </c>
      <c r="AG77" s="1">
        <f t="shared" si="83"/>
        <v>10</v>
      </c>
      <c r="AH77" s="1">
        <f t="shared" si="84"/>
        <v>10</v>
      </c>
      <c r="AI77" s="1">
        <f t="shared" si="85"/>
        <v>8.3333333333333339</v>
      </c>
      <c r="AJ77" s="1">
        <f t="shared" si="86"/>
        <v>10</v>
      </c>
      <c r="AK77" s="1">
        <f t="shared" si="87"/>
        <v>7.5</v>
      </c>
      <c r="AL77" s="1">
        <f t="shared" si="88"/>
        <v>10</v>
      </c>
      <c r="AM77" s="1">
        <f t="shared" si="89"/>
        <v>10</v>
      </c>
      <c r="AN77" s="1">
        <f t="shared" si="90"/>
        <v>10</v>
      </c>
      <c r="AO77" s="1">
        <f t="shared" si="91"/>
        <v>-1</v>
      </c>
      <c r="AP77" s="1">
        <f t="shared" si="92"/>
        <v>10</v>
      </c>
      <c r="AQ77">
        <f t="shared" si="93"/>
        <v>1</v>
      </c>
      <c r="AR77">
        <f t="shared" si="94"/>
        <v>8</v>
      </c>
      <c r="AS77">
        <f t="shared" si="95"/>
        <v>7</v>
      </c>
      <c r="AT77">
        <f t="shared" si="96"/>
        <v>9</v>
      </c>
      <c r="AU77">
        <f t="shared" si="97"/>
        <v>6</v>
      </c>
      <c r="AV77">
        <f t="shared" si="98"/>
        <v>7</v>
      </c>
      <c r="AW77">
        <f t="shared" si="99"/>
        <v>4</v>
      </c>
      <c r="AX77">
        <f t="shared" si="100"/>
        <v>7</v>
      </c>
      <c r="AY77">
        <f t="shared" si="101"/>
        <v>7</v>
      </c>
      <c r="AZ77" t="str">
        <f t="shared" si="102"/>
        <v/>
      </c>
      <c r="BA77">
        <f t="shared" si="103"/>
        <v>7</v>
      </c>
      <c r="BB77" s="3">
        <v>9</v>
      </c>
      <c r="BC77">
        <f>IF(ISNA(VLOOKUP(A77&amp;" "&amp;B77,'Domaci SPSS'!A:D,4,0)), 0, VLOOKUP(A77&amp;" "&amp;B77,'Domaci SPSS'!A:D,4,0))</f>
        <v>10</v>
      </c>
      <c r="BD77">
        <v>10</v>
      </c>
      <c r="BE77">
        <v>9</v>
      </c>
      <c r="BF77">
        <v>8</v>
      </c>
      <c r="BG77">
        <v>9.5</v>
      </c>
      <c r="BH77">
        <v>7</v>
      </c>
      <c r="BI77">
        <v>9.5</v>
      </c>
      <c r="BJ77">
        <v>10</v>
      </c>
      <c r="BN77">
        <v>1</v>
      </c>
      <c r="BQ77">
        <v>8</v>
      </c>
      <c r="BR77">
        <v>7</v>
      </c>
      <c r="BT77">
        <v>9</v>
      </c>
      <c r="BV77">
        <v>6</v>
      </c>
      <c r="BX77">
        <v>7</v>
      </c>
      <c r="BZ77">
        <v>4</v>
      </c>
      <c r="CB77">
        <v>7</v>
      </c>
      <c r="CD77">
        <v>7</v>
      </c>
      <c r="CH77">
        <v>7</v>
      </c>
      <c r="CL77">
        <v>15</v>
      </c>
      <c r="CM77">
        <v>1</v>
      </c>
    </row>
    <row r="78" spans="1:91" x14ac:dyDescent="0.3">
      <c r="A78" t="s">
        <v>10</v>
      </c>
      <c r="B78" t="s">
        <v>231</v>
      </c>
      <c r="C78" t="s">
        <v>468</v>
      </c>
      <c r="D78" t="s">
        <v>641</v>
      </c>
      <c r="E78" t="s">
        <v>232</v>
      </c>
      <c r="F78" s="18">
        <f t="shared" si="104"/>
        <v>13</v>
      </c>
      <c r="G78" s="12">
        <f t="shared" si="70"/>
        <v>15</v>
      </c>
      <c r="I78">
        <v>10</v>
      </c>
      <c r="J78">
        <v>9.875</v>
      </c>
      <c r="K78">
        <v>9.75</v>
      </c>
      <c r="L78">
        <v>9.0625</v>
      </c>
      <c r="M78">
        <v>8.25</v>
      </c>
      <c r="N78">
        <v>8.25</v>
      </c>
      <c r="O78">
        <v>7.625</v>
      </c>
      <c r="P78">
        <v>7.5</v>
      </c>
      <c r="Q78">
        <v>6.2857142860000002</v>
      </c>
      <c r="R78">
        <v>0.75</v>
      </c>
      <c r="S78">
        <v>-0.125</v>
      </c>
      <c r="U78">
        <f t="shared" si="71"/>
        <v>9.75</v>
      </c>
      <c r="V78">
        <f t="shared" si="72"/>
        <v>9.0625</v>
      </c>
      <c r="W78">
        <f t="shared" si="73"/>
        <v>10</v>
      </c>
      <c r="X78">
        <f t="shared" si="74"/>
        <v>0.75</v>
      </c>
      <c r="Y78">
        <f t="shared" si="75"/>
        <v>8.25</v>
      </c>
      <c r="Z78">
        <f t="shared" si="76"/>
        <v>-0.125</v>
      </c>
      <c r="AA78">
        <f t="shared" si="77"/>
        <v>8.25</v>
      </c>
      <c r="AB78">
        <f t="shared" si="78"/>
        <v>7.625</v>
      </c>
      <c r="AC78">
        <f t="shared" si="79"/>
        <v>7.5</v>
      </c>
      <c r="AD78">
        <f t="shared" si="80"/>
        <v>6.2857142857142856</v>
      </c>
      <c r="AE78">
        <f t="shared" si="81"/>
        <v>9.875</v>
      </c>
      <c r="AF78" s="4">
        <f t="shared" si="82"/>
        <v>10</v>
      </c>
      <c r="AG78" s="1">
        <f t="shared" si="83"/>
        <v>8.75</v>
      </c>
      <c r="AH78" s="1">
        <f t="shared" si="84"/>
        <v>10</v>
      </c>
      <c r="AI78" s="1">
        <f t="shared" si="85"/>
        <v>-1</v>
      </c>
      <c r="AJ78" s="1">
        <f t="shared" si="86"/>
        <v>10</v>
      </c>
      <c r="AK78" s="1">
        <f t="shared" si="87"/>
        <v>-1</v>
      </c>
      <c r="AL78" s="1">
        <f t="shared" si="88"/>
        <v>10</v>
      </c>
      <c r="AM78" s="1">
        <f t="shared" si="89"/>
        <v>8</v>
      </c>
      <c r="AN78" s="1">
        <f t="shared" si="90"/>
        <v>10</v>
      </c>
      <c r="AO78" s="1">
        <f t="shared" si="91"/>
        <v>5.7142857142857144</v>
      </c>
      <c r="AP78" s="1">
        <f t="shared" si="92"/>
        <v>10</v>
      </c>
      <c r="AQ78">
        <f t="shared" si="93"/>
        <v>2</v>
      </c>
      <c r="AR78">
        <f t="shared" si="94"/>
        <v>7</v>
      </c>
      <c r="AS78">
        <f t="shared" si="95"/>
        <v>7</v>
      </c>
      <c r="AT78" t="str">
        <f t="shared" si="96"/>
        <v/>
      </c>
      <c r="AU78">
        <f t="shared" si="97"/>
        <v>7</v>
      </c>
      <c r="AV78" t="str">
        <f t="shared" si="98"/>
        <v/>
      </c>
      <c r="AW78">
        <f t="shared" si="99"/>
        <v>4</v>
      </c>
      <c r="AX78">
        <f t="shared" si="100"/>
        <v>6</v>
      </c>
      <c r="AY78">
        <f t="shared" si="101"/>
        <v>7</v>
      </c>
      <c r="AZ78">
        <f t="shared" si="102"/>
        <v>4</v>
      </c>
      <c r="BA78">
        <f t="shared" si="103"/>
        <v>7</v>
      </c>
      <c r="BB78" s="3">
        <v>9</v>
      </c>
      <c r="BC78">
        <f>IF(ISNA(VLOOKUP(A78&amp;" "&amp;B78,'Domaci SPSS'!A:D,4,0)), 0, VLOOKUP(A78&amp;" "&amp;B78,'Domaci SPSS'!A:D,4,0))</f>
        <v>10</v>
      </c>
      <c r="BD78">
        <v>10</v>
      </c>
      <c r="BE78">
        <v>6</v>
      </c>
      <c r="BF78">
        <v>3</v>
      </c>
      <c r="BG78">
        <v>2.5</v>
      </c>
      <c r="BH78">
        <v>3</v>
      </c>
      <c r="BI78">
        <v>6.5</v>
      </c>
      <c r="BK78">
        <v>8</v>
      </c>
      <c r="BL78">
        <v>9.5</v>
      </c>
      <c r="BN78">
        <v>2</v>
      </c>
      <c r="BQ78">
        <v>7</v>
      </c>
      <c r="BR78">
        <v>7</v>
      </c>
      <c r="BW78">
        <v>7</v>
      </c>
      <c r="BZ78">
        <v>4</v>
      </c>
      <c r="CB78">
        <v>6</v>
      </c>
      <c r="CD78">
        <v>7</v>
      </c>
      <c r="CG78">
        <v>4</v>
      </c>
      <c r="CH78">
        <v>7</v>
      </c>
      <c r="CL78">
        <v>15</v>
      </c>
      <c r="CM78">
        <v>1</v>
      </c>
    </row>
    <row r="79" spans="1:91" x14ac:dyDescent="0.3">
      <c r="A79" t="s">
        <v>55</v>
      </c>
      <c r="B79" t="s">
        <v>229</v>
      </c>
      <c r="C79" t="s">
        <v>408</v>
      </c>
      <c r="D79" t="s">
        <v>643</v>
      </c>
      <c r="E79" t="s">
        <v>230</v>
      </c>
      <c r="F79" s="18">
        <f t="shared" si="104"/>
        <v>6</v>
      </c>
      <c r="G79" s="12">
        <f t="shared" si="70"/>
        <v>6</v>
      </c>
      <c r="I79">
        <v>10</v>
      </c>
      <c r="J79">
        <v>9.5</v>
      </c>
      <c r="K79">
        <v>8.125</v>
      </c>
      <c r="L79">
        <v>7.5</v>
      </c>
      <c r="M79">
        <v>4</v>
      </c>
      <c r="N79">
        <v>1.875</v>
      </c>
      <c r="O79">
        <v>-0.75</v>
      </c>
      <c r="P79">
        <v>-0.75</v>
      </c>
      <c r="Q79">
        <v>-0.75</v>
      </c>
      <c r="R79">
        <v>-0.75</v>
      </c>
      <c r="S79">
        <v>-0.75</v>
      </c>
      <c r="U79">
        <f t="shared" si="71"/>
        <v>9.5</v>
      </c>
      <c r="V79">
        <f t="shared" si="72"/>
        <v>8.125</v>
      </c>
      <c r="W79">
        <f t="shared" si="73"/>
        <v>10</v>
      </c>
      <c r="X79">
        <f t="shared" si="74"/>
        <v>4</v>
      </c>
      <c r="Y79">
        <f t="shared" si="75"/>
        <v>-0.75</v>
      </c>
      <c r="Z79">
        <f t="shared" si="76"/>
        <v>1.875</v>
      </c>
      <c r="AA79">
        <f t="shared" si="77"/>
        <v>7.5</v>
      </c>
      <c r="AB79">
        <f t="shared" si="78"/>
        <v>-0.75</v>
      </c>
      <c r="AC79">
        <f t="shared" si="79"/>
        <v>-0.75</v>
      </c>
      <c r="AD79">
        <f t="shared" si="80"/>
        <v>-0.75</v>
      </c>
      <c r="AE79">
        <f t="shared" si="81"/>
        <v>-0.75</v>
      </c>
      <c r="AF79" s="4">
        <f t="shared" si="82"/>
        <v>10</v>
      </c>
      <c r="AG79" s="1">
        <f t="shared" si="83"/>
        <v>7.5</v>
      </c>
      <c r="AH79" s="1">
        <f t="shared" si="84"/>
        <v>10</v>
      </c>
      <c r="AI79" s="1">
        <f t="shared" si="85"/>
        <v>5</v>
      </c>
      <c r="AJ79" s="1">
        <f t="shared" si="86"/>
        <v>-1</v>
      </c>
      <c r="AK79" s="1">
        <f t="shared" si="87"/>
        <v>2.5</v>
      </c>
      <c r="AL79" s="1">
        <f t="shared" si="88"/>
        <v>10</v>
      </c>
      <c r="AM79" s="1">
        <f t="shared" si="89"/>
        <v>-1</v>
      </c>
      <c r="AN79" s="1">
        <f t="shared" si="90"/>
        <v>-1</v>
      </c>
      <c r="AO79" s="1">
        <f t="shared" si="91"/>
        <v>-1</v>
      </c>
      <c r="AP79" s="1">
        <f t="shared" si="92"/>
        <v>-1</v>
      </c>
      <c r="AQ79">
        <f t="shared" si="93"/>
        <v>2</v>
      </c>
      <c r="AR79">
        <f t="shared" si="94"/>
        <v>6</v>
      </c>
      <c r="AS79">
        <f t="shared" si="95"/>
        <v>7</v>
      </c>
      <c r="AT79">
        <f t="shared" si="96"/>
        <v>7</v>
      </c>
      <c r="AU79" t="str">
        <f t="shared" si="97"/>
        <v/>
      </c>
      <c r="AV79">
        <f t="shared" si="98"/>
        <v>5</v>
      </c>
      <c r="AW79">
        <f t="shared" si="99"/>
        <v>4</v>
      </c>
      <c r="AX79" t="str">
        <f t="shared" si="100"/>
        <v/>
      </c>
      <c r="AY79" t="str">
        <f t="shared" si="101"/>
        <v/>
      </c>
      <c r="AZ79" t="str">
        <f t="shared" si="102"/>
        <v/>
      </c>
      <c r="BA79" t="str">
        <f t="shared" si="103"/>
        <v/>
      </c>
      <c r="BB79" s="3">
        <v>8</v>
      </c>
      <c r="BC79">
        <f>IF(ISNA(VLOOKUP(A79&amp;" "&amp;B79,'Domaci SPSS'!A:D,4,0)), 0, VLOOKUP(A79&amp;" "&amp;B79,'Domaci SPSS'!A:D,4,0))</f>
        <v>10</v>
      </c>
      <c r="BD79">
        <v>10</v>
      </c>
      <c r="BE79">
        <v>1</v>
      </c>
      <c r="BG79">
        <v>0</v>
      </c>
      <c r="BH79">
        <v>0</v>
      </c>
      <c r="BN79">
        <v>2</v>
      </c>
      <c r="BQ79">
        <v>6</v>
      </c>
      <c r="BR79">
        <v>7</v>
      </c>
      <c r="BT79">
        <v>7</v>
      </c>
      <c r="BX79">
        <v>5</v>
      </c>
      <c r="BZ79">
        <v>4</v>
      </c>
      <c r="CL79">
        <v>6</v>
      </c>
      <c r="CM79">
        <v>1</v>
      </c>
    </row>
    <row r="80" spans="1:91" x14ac:dyDescent="0.3">
      <c r="A80" t="s">
        <v>63</v>
      </c>
      <c r="B80" t="s">
        <v>64</v>
      </c>
      <c r="C80" t="s">
        <v>372</v>
      </c>
      <c r="D80" t="s">
        <v>645</v>
      </c>
      <c r="E80" t="s">
        <v>65</v>
      </c>
      <c r="F80" s="18">
        <f t="shared" si="104"/>
        <v>14</v>
      </c>
      <c r="G80" s="12">
        <f t="shared" si="70"/>
        <v>15</v>
      </c>
      <c r="I80">
        <v>10</v>
      </c>
      <c r="J80">
        <v>10</v>
      </c>
      <c r="K80">
        <v>10</v>
      </c>
      <c r="L80">
        <v>10</v>
      </c>
      <c r="M80">
        <v>9.75</v>
      </c>
      <c r="N80">
        <v>9.625</v>
      </c>
      <c r="O80">
        <v>9.25</v>
      </c>
      <c r="P80">
        <v>9.0625</v>
      </c>
      <c r="Q80">
        <v>9</v>
      </c>
      <c r="R80">
        <v>9</v>
      </c>
      <c r="S80">
        <v>1.25</v>
      </c>
      <c r="U80">
        <f t="shared" si="71"/>
        <v>10</v>
      </c>
      <c r="V80">
        <f t="shared" si="72"/>
        <v>9.0625</v>
      </c>
      <c r="W80">
        <f t="shared" si="73"/>
        <v>10</v>
      </c>
      <c r="X80">
        <f t="shared" si="74"/>
        <v>9</v>
      </c>
      <c r="Y80">
        <f t="shared" si="75"/>
        <v>9.75</v>
      </c>
      <c r="Z80">
        <f t="shared" si="76"/>
        <v>9.25</v>
      </c>
      <c r="AA80">
        <f t="shared" si="77"/>
        <v>9</v>
      </c>
      <c r="AB80">
        <f t="shared" si="78"/>
        <v>1.25</v>
      </c>
      <c r="AC80">
        <f t="shared" si="79"/>
        <v>9.625</v>
      </c>
      <c r="AD80">
        <f t="shared" si="80"/>
        <v>10</v>
      </c>
      <c r="AE80">
        <f t="shared" si="81"/>
        <v>10</v>
      </c>
      <c r="AF80" s="4">
        <f t="shared" si="82"/>
        <v>10</v>
      </c>
      <c r="AG80" s="1">
        <f t="shared" si="83"/>
        <v>8.75</v>
      </c>
      <c r="AH80" s="1">
        <f t="shared" si="84"/>
        <v>10</v>
      </c>
      <c r="AI80" s="1">
        <f t="shared" si="85"/>
        <v>10</v>
      </c>
      <c r="AJ80" s="1">
        <f t="shared" si="86"/>
        <v>10</v>
      </c>
      <c r="AK80" s="1">
        <f t="shared" si="87"/>
        <v>10</v>
      </c>
      <c r="AL80" s="1">
        <f t="shared" si="88"/>
        <v>10</v>
      </c>
      <c r="AM80" s="1">
        <f t="shared" si="89"/>
        <v>-1</v>
      </c>
      <c r="AN80" s="1">
        <f t="shared" si="90"/>
        <v>10</v>
      </c>
      <c r="AO80" s="1">
        <f t="shared" si="91"/>
        <v>10</v>
      </c>
      <c r="AP80" s="1">
        <f t="shared" si="92"/>
        <v>10</v>
      </c>
      <c r="AQ80">
        <f t="shared" si="93"/>
        <v>2</v>
      </c>
      <c r="AR80">
        <f t="shared" si="94"/>
        <v>7</v>
      </c>
      <c r="AS80">
        <f t="shared" si="95"/>
        <v>8</v>
      </c>
      <c r="AT80">
        <f t="shared" si="96"/>
        <v>10</v>
      </c>
      <c r="AU80">
        <f t="shared" si="97"/>
        <v>7</v>
      </c>
      <c r="AV80">
        <f t="shared" si="98"/>
        <v>8</v>
      </c>
      <c r="AW80">
        <f t="shared" si="99"/>
        <v>6</v>
      </c>
      <c r="AX80" t="str">
        <f t="shared" si="100"/>
        <v/>
      </c>
      <c r="AY80">
        <f t="shared" si="101"/>
        <v>7</v>
      </c>
      <c r="AZ80">
        <f t="shared" si="102"/>
        <v>7</v>
      </c>
      <c r="BA80">
        <f t="shared" si="103"/>
        <v>7</v>
      </c>
      <c r="BB80" s="3">
        <v>10</v>
      </c>
      <c r="BC80">
        <f>IF(ISNA(VLOOKUP(A80&amp;" "&amp;B80,'Domaci SPSS'!A:D,4,0)), 0, VLOOKUP(A80&amp;" "&amp;B80,'Domaci SPSS'!A:D,4,0))</f>
        <v>10</v>
      </c>
      <c r="BD80">
        <v>10</v>
      </c>
      <c r="BE80">
        <v>6</v>
      </c>
      <c r="BF80">
        <v>9</v>
      </c>
      <c r="BG80">
        <v>7</v>
      </c>
      <c r="BH80">
        <v>6</v>
      </c>
      <c r="BI80">
        <v>8</v>
      </c>
      <c r="BJ80">
        <v>8.5</v>
      </c>
      <c r="BK80">
        <v>10</v>
      </c>
      <c r="BL80">
        <v>10</v>
      </c>
      <c r="BN80">
        <v>2</v>
      </c>
      <c r="BQ80">
        <v>7</v>
      </c>
      <c r="BR80">
        <v>8</v>
      </c>
      <c r="BT80">
        <v>10</v>
      </c>
      <c r="BV80">
        <v>7</v>
      </c>
      <c r="BX80">
        <v>8</v>
      </c>
      <c r="CA80">
        <v>6</v>
      </c>
      <c r="CD80">
        <v>7</v>
      </c>
      <c r="CG80">
        <v>7</v>
      </c>
      <c r="CH80">
        <v>7</v>
      </c>
      <c r="CL80">
        <v>15</v>
      </c>
      <c r="CM80">
        <v>1</v>
      </c>
    </row>
    <row r="81" spans="1:91" x14ac:dyDescent="0.3">
      <c r="A81" t="s">
        <v>37</v>
      </c>
      <c r="B81" t="s">
        <v>184</v>
      </c>
      <c r="C81" t="s">
        <v>467</v>
      </c>
      <c r="D81" t="s">
        <v>647</v>
      </c>
      <c r="E81" t="s">
        <v>185</v>
      </c>
      <c r="F81" s="18">
        <f t="shared" si="104"/>
        <v>14</v>
      </c>
      <c r="G81" s="12">
        <f t="shared" si="70"/>
        <v>12</v>
      </c>
      <c r="I81">
        <v>10</v>
      </c>
      <c r="J81">
        <v>10</v>
      </c>
      <c r="K81">
        <v>9.75</v>
      </c>
      <c r="L81">
        <v>9.5</v>
      </c>
      <c r="M81">
        <v>9.5</v>
      </c>
      <c r="N81">
        <v>9.25</v>
      </c>
      <c r="O81">
        <v>9.0625</v>
      </c>
      <c r="P81">
        <v>9</v>
      </c>
      <c r="Q81">
        <v>8.75</v>
      </c>
      <c r="R81">
        <v>8.75</v>
      </c>
      <c r="S81">
        <v>8.625</v>
      </c>
      <c r="U81">
        <f t="shared" si="71"/>
        <v>9.5</v>
      </c>
      <c r="V81">
        <f t="shared" si="72"/>
        <v>9.0625</v>
      </c>
      <c r="W81">
        <f t="shared" si="73"/>
        <v>10</v>
      </c>
      <c r="X81">
        <f t="shared" si="74"/>
        <v>9.25</v>
      </c>
      <c r="Y81">
        <f t="shared" si="75"/>
        <v>8.75</v>
      </c>
      <c r="Z81">
        <f t="shared" si="76"/>
        <v>8.625</v>
      </c>
      <c r="AA81">
        <f t="shared" si="77"/>
        <v>8.75</v>
      </c>
      <c r="AB81">
        <f t="shared" si="78"/>
        <v>9</v>
      </c>
      <c r="AC81">
        <f t="shared" si="79"/>
        <v>9.5</v>
      </c>
      <c r="AD81">
        <f t="shared" si="80"/>
        <v>10</v>
      </c>
      <c r="AE81">
        <f t="shared" si="81"/>
        <v>9.75</v>
      </c>
      <c r="AF81" s="4">
        <f t="shared" si="82"/>
        <v>10</v>
      </c>
      <c r="AG81" s="1">
        <f t="shared" si="83"/>
        <v>8.75</v>
      </c>
      <c r="AH81" s="1">
        <f t="shared" si="84"/>
        <v>10</v>
      </c>
      <c r="AI81" s="1">
        <f t="shared" si="85"/>
        <v>10</v>
      </c>
      <c r="AJ81" s="1">
        <f t="shared" si="86"/>
        <v>10</v>
      </c>
      <c r="AK81" s="1">
        <f t="shared" si="87"/>
        <v>10</v>
      </c>
      <c r="AL81" s="1">
        <f t="shared" si="88"/>
        <v>10</v>
      </c>
      <c r="AM81" s="1">
        <f t="shared" si="89"/>
        <v>10</v>
      </c>
      <c r="AN81" s="1">
        <f t="shared" si="90"/>
        <v>10</v>
      </c>
      <c r="AO81" s="1">
        <f t="shared" si="91"/>
        <v>10</v>
      </c>
      <c r="AP81" s="1">
        <f t="shared" si="92"/>
        <v>10</v>
      </c>
      <c r="AQ81">
        <f t="shared" si="93"/>
        <v>1</v>
      </c>
      <c r="AR81">
        <f t="shared" si="94"/>
        <v>7</v>
      </c>
      <c r="AS81">
        <f t="shared" si="95"/>
        <v>8</v>
      </c>
      <c r="AT81">
        <f t="shared" si="96"/>
        <v>10</v>
      </c>
      <c r="AU81">
        <f t="shared" si="97"/>
        <v>7</v>
      </c>
      <c r="AV81">
        <f t="shared" si="98"/>
        <v>8</v>
      </c>
      <c r="AW81">
        <f t="shared" si="99"/>
        <v>5</v>
      </c>
      <c r="AX81">
        <f t="shared" si="100"/>
        <v>7</v>
      </c>
      <c r="AY81">
        <f t="shared" si="101"/>
        <v>5</v>
      </c>
      <c r="AZ81">
        <f t="shared" si="102"/>
        <v>7</v>
      </c>
      <c r="BA81">
        <f t="shared" si="103"/>
        <v>6</v>
      </c>
      <c r="BB81" s="3">
        <v>8</v>
      </c>
      <c r="BC81">
        <f>IF(ISNA(VLOOKUP(A81&amp;" "&amp;B81,'Domaci SPSS'!A:D,4,0)), 0, VLOOKUP(A81&amp;" "&amp;B81,'Domaci SPSS'!A:D,4,0))</f>
        <v>10</v>
      </c>
      <c r="BD81">
        <v>10</v>
      </c>
      <c r="BE81">
        <v>7</v>
      </c>
      <c r="BF81">
        <v>5</v>
      </c>
      <c r="BG81">
        <v>4.5</v>
      </c>
      <c r="BH81">
        <v>5</v>
      </c>
      <c r="BI81">
        <v>6</v>
      </c>
      <c r="BJ81">
        <v>8</v>
      </c>
      <c r="BK81">
        <v>10</v>
      </c>
      <c r="BL81">
        <v>9</v>
      </c>
      <c r="BN81">
        <v>1</v>
      </c>
      <c r="BQ81">
        <v>7</v>
      </c>
      <c r="BR81">
        <v>8</v>
      </c>
      <c r="BT81">
        <v>10</v>
      </c>
      <c r="BV81">
        <v>7</v>
      </c>
      <c r="BX81">
        <v>8</v>
      </c>
      <c r="BZ81">
        <v>5</v>
      </c>
      <c r="CB81">
        <v>7</v>
      </c>
      <c r="CD81">
        <v>5</v>
      </c>
      <c r="CG81">
        <v>7</v>
      </c>
      <c r="CH81">
        <v>6</v>
      </c>
      <c r="CL81">
        <v>12</v>
      </c>
      <c r="CM81">
        <v>1</v>
      </c>
    </row>
    <row r="82" spans="1:91" x14ac:dyDescent="0.3">
      <c r="A82" t="s">
        <v>300</v>
      </c>
      <c r="B82" t="s">
        <v>301</v>
      </c>
      <c r="C82" t="s">
        <v>455</v>
      </c>
      <c r="D82" t="s">
        <v>649</v>
      </c>
      <c r="E82" t="s">
        <v>302</v>
      </c>
      <c r="F82" s="18">
        <f t="shared" si="104"/>
        <v>12</v>
      </c>
      <c r="G82" s="12">
        <f t="shared" si="70"/>
        <v>11</v>
      </c>
      <c r="I82">
        <v>10</v>
      </c>
      <c r="J82">
        <v>10</v>
      </c>
      <c r="K82">
        <v>8.875</v>
      </c>
      <c r="L82">
        <v>8.25</v>
      </c>
      <c r="M82">
        <v>7.8571428570000004</v>
      </c>
      <c r="N82">
        <v>7.5</v>
      </c>
      <c r="O82">
        <v>7.5</v>
      </c>
      <c r="P82">
        <v>7.5</v>
      </c>
      <c r="Q82">
        <v>5.75</v>
      </c>
      <c r="R82">
        <v>3</v>
      </c>
      <c r="S82">
        <v>1.75</v>
      </c>
      <c r="U82">
        <f t="shared" si="71"/>
        <v>10</v>
      </c>
      <c r="V82">
        <f t="shared" si="72"/>
        <v>1.75</v>
      </c>
      <c r="W82">
        <f t="shared" si="73"/>
        <v>10</v>
      </c>
      <c r="X82">
        <f t="shared" si="74"/>
        <v>3</v>
      </c>
      <c r="Y82">
        <f t="shared" si="75"/>
        <v>8.25</v>
      </c>
      <c r="Z82">
        <f t="shared" si="76"/>
        <v>5.75</v>
      </c>
      <c r="AA82">
        <f t="shared" si="77"/>
        <v>7.5</v>
      </c>
      <c r="AB82">
        <f t="shared" si="78"/>
        <v>7.5</v>
      </c>
      <c r="AC82">
        <f t="shared" si="79"/>
        <v>8.875</v>
      </c>
      <c r="AD82">
        <f t="shared" si="80"/>
        <v>7.8571428571428577</v>
      </c>
      <c r="AE82">
        <f t="shared" si="81"/>
        <v>7.5</v>
      </c>
      <c r="AF82" s="4">
        <f t="shared" si="82"/>
        <v>10</v>
      </c>
      <c r="AG82" s="1">
        <f t="shared" si="83"/>
        <v>-1</v>
      </c>
      <c r="AH82" s="1">
        <f t="shared" si="84"/>
        <v>10</v>
      </c>
      <c r="AI82" s="1">
        <f t="shared" si="85"/>
        <v>1.6666666666666667</v>
      </c>
      <c r="AJ82" s="1">
        <f t="shared" si="86"/>
        <v>10</v>
      </c>
      <c r="AK82" s="1">
        <f t="shared" si="87"/>
        <v>5</v>
      </c>
      <c r="AL82" s="1">
        <f t="shared" si="88"/>
        <v>10</v>
      </c>
      <c r="AM82" s="1">
        <f t="shared" si="89"/>
        <v>10</v>
      </c>
      <c r="AN82" s="1">
        <f t="shared" si="90"/>
        <v>10</v>
      </c>
      <c r="AO82" s="1">
        <f t="shared" si="91"/>
        <v>7.1428571428571432</v>
      </c>
      <c r="AP82" s="1">
        <f t="shared" si="92"/>
        <v>10</v>
      </c>
      <c r="AQ82">
        <f t="shared" si="93"/>
        <v>3</v>
      </c>
      <c r="AR82" t="str">
        <f t="shared" si="94"/>
        <v/>
      </c>
      <c r="AS82">
        <f t="shared" si="95"/>
        <v>8</v>
      </c>
      <c r="AT82">
        <f t="shared" si="96"/>
        <v>5</v>
      </c>
      <c r="AU82">
        <f t="shared" si="97"/>
        <v>6</v>
      </c>
      <c r="AV82">
        <f t="shared" si="98"/>
        <v>6</v>
      </c>
      <c r="AW82">
        <f t="shared" si="99"/>
        <v>2</v>
      </c>
      <c r="AX82">
        <f t="shared" si="100"/>
        <v>7</v>
      </c>
      <c r="AY82">
        <f t="shared" si="101"/>
        <v>6</v>
      </c>
      <c r="AZ82">
        <f t="shared" si="102"/>
        <v>5</v>
      </c>
      <c r="BA82">
        <f t="shared" si="103"/>
        <v>7</v>
      </c>
      <c r="BB82" s="3">
        <v>10</v>
      </c>
      <c r="BC82">
        <f>IF(ISNA(VLOOKUP(A82&amp;" "&amp;B82,'Domaci SPSS'!A:D,4,0)), 0, VLOOKUP(A82&amp;" "&amp;B82,'Domaci SPSS'!A:D,4,0))</f>
        <v>10</v>
      </c>
      <c r="BD82">
        <v>10</v>
      </c>
      <c r="BE82">
        <v>7</v>
      </c>
      <c r="BF82">
        <v>3</v>
      </c>
      <c r="BG82">
        <v>8</v>
      </c>
      <c r="BJ82">
        <v>5.5</v>
      </c>
      <c r="BK82">
        <v>10</v>
      </c>
      <c r="BN82">
        <v>3</v>
      </c>
      <c r="BR82">
        <v>8</v>
      </c>
      <c r="BT82">
        <v>5</v>
      </c>
      <c r="BV82">
        <v>6</v>
      </c>
      <c r="BX82">
        <v>6</v>
      </c>
      <c r="BZ82">
        <v>2</v>
      </c>
      <c r="CB82">
        <v>7</v>
      </c>
      <c r="CD82">
        <v>6</v>
      </c>
      <c r="CG82">
        <v>5</v>
      </c>
      <c r="CH82">
        <v>7</v>
      </c>
      <c r="CL82">
        <v>11</v>
      </c>
      <c r="CM82">
        <v>1</v>
      </c>
    </row>
    <row r="83" spans="1:91" x14ac:dyDescent="0.3">
      <c r="A83" t="s">
        <v>233</v>
      </c>
      <c r="B83" t="s">
        <v>234</v>
      </c>
      <c r="C83" t="s">
        <v>439</v>
      </c>
      <c r="D83" t="s">
        <v>651</v>
      </c>
      <c r="E83" t="s">
        <v>235</v>
      </c>
      <c r="F83" s="18">
        <f t="shared" si="104"/>
        <v>15</v>
      </c>
      <c r="G83" s="12">
        <f t="shared" si="70"/>
        <v>12</v>
      </c>
      <c r="I83">
        <v>10</v>
      </c>
      <c r="J83">
        <v>10</v>
      </c>
      <c r="K83">
        <v>10</v>
      </c>
      <c r="L83">
        <v>9.875</v>
      </c>
      <c r="M83">
        <v>9.75</v>
      </c>
      <c r="N83">
        <v>9.75</v>
      </c>
      <c r="O83">
        <v>9.625</v>
      </c>
      <c r="P83">
        <v>9.5</v>
      </c>
      <c r="Q83">
        <v>8.5</v>
      </c>
      <c r="R83">
        <v>7.875</v>
      </c>
      <c r="S83">
        <v>6.7857142860000002</v>
      </c>
      <c r="U83">
        <f t="shared" si="71"/>
        <v>10</v>
      </c>
      <c r="V83">
        <f t="shared" si="72"/>
        <v>10</v>
      </c>
      <c r="W83">
        <f t="shared" si="73"/>
        <v>10</v>
      </c>
      <c r="X83">
        <f t="shared" si="74"/>
        <v>8.5</v>
      </c>
      <c r="Y83">
        <f t="shared" si="75"/>
        <v>9.5</v>
      </c>
      <c r="Z83">
        <f t="shared" si="76"/>
        <v>7.875</v>
      </c>
      <c r="AA83">
        <f t="shared" si="77"/>
        <v>9.625</v>
      </c>
      <c r="AB83">
        <f t="shared" si="78"/>
        <v>9.75</v>
      </c>
      <c r="AC83">
        <f t="shared" si="79"/>
        <v>9.75</v>
      </c>
      <c r="AD83">
        <f t="shared" si="80"/>
        <v>6.7857142857142856</v>
      </c>
      <c r="AE83">
        <f t="shared" si="81"/>
        <v>9.875</v>
      </c>
      <c r="AF83" s="4">
        <f t="shared" si="82"/>
        <v>10</v>
      </c>
      <c r="AG83" s="1">
        <f t="shared" si="83"/>
        <v>10</v>
      </c>
      <c r="AH83" s="1">
        <f t="shared" si="84"/>
        <v>10</v>
      </c>
      <c r="AI83" s="1">
        <f t="shared" si="85"/>
        <v>8.3333333333333339</v>
      </c>
      <c r="AJ83" s="1">
        <f t="shared" si="86"/>
        <v>10</v>
      </c>
      <c r="AK83" s="1">
        <f t="shared" si="87"/>
        <v>7.5</v>
      </c>
      <c r="AL83" s="1">
        <f t="shared" si="88"/>
        <v>10</v>
      </c>
      <c r="AM83" s="1">
        <f t="shared" si="89"/>
        <v>10</v>
      </c>
      <c r="AN83" s="1">
        <f t="shared" si="90"/>
        <v>10</v>
      </c>
      <c r="AO83" s="1">
        <f t="shared" si="91"/>
        <v>5.7142857142857144</v>
      </c>
      <c r="AP83" s="1">
        <f t="shared" si="92"/>
        <v>10</v>
      </c>
      <c r="AQ83">
        <f t="shared" si="93"/>
        <v>1</v>
      </c>
      <c r="AR83">
        <f t="shared" si="94"/>
        <v>8</v>
      </c>
      <c r="AS83">
        <f t="shared" si="95"/>
        <v>8</v>
      </c>
      <c r="AT83">
        <f t="shared" si="96"/>
        <v>9</v>
      </c>
      <c r="AU83">
        <f t="shared" si="97"/>
        <v>7</v>
      </c>
      <c r="AV83">
        <f t="shared" si="98"/>
        <v>7</v>
      </c>
      <c r="AW83">
        <f t="shared" si="99"/>
        <v>4</v>
      </c>
      <c r="AX83">
        <f t="shared" si="100"/>
        <v>7</v>
      </c>
      <c r="AY83">
        <f t="shared" si="101"/>
        <v>7</v>
      </c>
      <c r="AZ83">
        <f t="shared" si="102"/>
        <v>4</v>
      </c>
      <c r="BA83">
        <f t="shared" si="103"/>
        <v>7</v>
      </c>
      <c r="BB83" s="3">
        <v>10</v>
      </c>
      <c r="BC83">
        <f>IF(ISNA(VLOOKUP(A83&amp;" "&amp;B83,'Domaci SPSS'!A:D,4,0)), 0, VLOOKUP(A83&amp;" "&amp;B83,'Domaci SPSS'!A:D,4,0))</f>
        <v>10</v>
      </c>
      <c r="BD83">
        <v>10</v>
      </c>
      <c r="BE83">
        <v>9</v>
      </c>
      <c r="BF83">
        <v>8</v>
      </c>
      <c r="BG83">
        <v>9</v>
      </c>
      <c r="BH83">
        <v>8.5</v>
      </c>
      <c r="BI83">
        <v>9</v>
      </c>
      <c r="BJ83">
        <v>9</v>
      </c>
      <c r="BK83">
        <v>10</v>
      </c>
      <c r="BL83">
        <v>9.5</v>
      </c>
      <c r="BN83">
        <v>1</v>
      </c>
      <c r="BQ83">
        <v>8</v>
      </c>
      <c r="BR83">
        <v>8</v>
      </c>
      <c r="BT83">
        <v>9</v>
      </c>
      <c r="BV83">
        <v>7</v>
      </c>
      <c r="BX83">
        <v>7</v>
      </c>
      <c r="BZ83">
        <v>4</v>
      </c>
      <c r="CB83">
        <v>7</v>
      </c>
      <c r="CD83">
        <v>7</v>
      </c>
      <c r="CG83">
        <v>4</v>
      </c>
      <c r="CH83">
        <v>7</v>
      </c>
      <c r="CL83">
        <v>12</v>
      </c>
      <c r="CM83">
        <v>1</v>
      </c>
    </row>
    <row r="84" spans="1:91" x14ac:dyDescent="0.3">
      <c r="A84" t="s">
        <v>56</v>
      </c>
      <c r="B84" t="s">
        <v>57</v>
      </c>
      <c r="C84" t="s">
        <v>421</v>
      </c>
      <c r="D84" t="s">
        <v>653</v>
      </c>
      <c r="E84" t="s">
        <v>58</v>
      </c>
      <c r="F84" s="18">
        <f t="shared" si="104"/>
        <v>11</v>
      </c>
      <c r="G84" s="12">
        <f t="shared" si="70"/>
        <v>9</v>
      </c>
      <c r="I84">
        <v>10</v>
      </c>
      <c r="J84">
        <v>9.5</v>
      </c>
      <c r="K84">
        <v>9.375</v>
      </c>
      <c r="L84">
        <v>9.0625</v>
      </c>
      <c r="M84">
        <v>8</v>
      </c>
      <c r="N84">
        <v>7.5</v>
      </c>
      <c r="O84">
        <v>7.25</v>
      </c>
      <c r="P84">
        <v>3.625</v>
      </c>
      <c r="Q84">
        <v>2.5714285710000002</v>
      </c>
      <c r="R84">
        <v>-0.75</v>
      </c>
      <c r="S84">
        <v>-0.75</v>
      </c>
      <c r="U84">
        <f t="shared" si="71"/>
        <v>9.5</v>
      </c>
      <c r="V84">
        <f t="shared" si="72"/>
        <v>9.0625</v>
      </c>
      <c r="W84">
        <f t="shared" si="73"/>
        <v>10</v>
      </c>
      <c r="X84">
        <f t="shared" si="74"/>
        <v>-0.75</v>
      </c>
      <c r="Y84">
        <f t="shared" si="75"/>
        <v>-0.75</v>
      </c>
      <c r="Z84">
        <f t="shared" si="76"/>
        <v>3.625</v>
      </c>
      <c r="AA84">
        <f t="shared" si="77"/>
        <v>8</v>
      </c>
      <c r="AB84">
        <f t="shared" si="78"/>
        <v>7.25</v>
      </c>
      <c r="AC84">
        <f t="shared" si="79"/>
        <v>9.375</v>
      </c>
      <c r="AD84">
        <f t="shared" si="80"/>
        <v>2.5714285714285712</v>
      </c>
      <c r="AE84">
        <f t="shared" si="81"/>
        <v>7.5</v>
      </c>
      <c r="AF84" s="4">
        <f t="shared" si="82"/>
        <v>10</v>
      </c>
      <c r="AG84" s="1">
        <f t="shared" si="83"/>
        <v>8.75</v>
      </c>
      <c r="AH84" s="1">
        <f t="shared" si="84"/>
        <v>10</v>
      </c>
      <c r="AI84" s="1">
        <f t="shared" si="85"/>
        <v>-1</v>
      </c>
      <c r="AJ84" s="1">
        <f t="shared" si="86"/>
        <v>-1</v>
      </c>
      <c r="AK84" s="1">
        <f t="shared" si="87"/>
        <v>2.5</v>
      </c>
      <c r="AL84" s="1">
        <f t="shared" si="88"/>
        <v>10</v>
      </c>
      <c r="AM84" s="1">
        <f t="shared" si="89"/>
        <v>8</v>
      </c>
      <c r="AN84" s="1">
        <f t="shared" si="90"/>
        <v>10</v>
      </c>
      <c r="AO84" s="1">
        <f t="shared" si="91"/>
        <v>1.4285714285714286</v>
      </c>
      <c r="AP84" s="1">
        <f t="shared" si="92"/>
        <v>10</v>
      </c>
      <c r="AQ84">
        <f t="shared" si="93"/>
        <v>3</v>
      </c>
      <c r="AR84">
        <f t="shared" si="94"/>
        <v>7</v>
      </c>
      <c r="AS84">
        <f t="shared" si="95"/>
        <v>6</v>
      </c>
      <c r="AT84" t="str">
        <f t="shared" si="96"/>
        <v/>
      </c>
      <c r="AU84" t="str">
        <f t="shared" si="97"/>
        <v/>
      </c>
      <c r="AV84">
        <f t="shared" si="98"/>
        <v>5</v>
      </c>
      <c r="AW84">
        <f t="shared" si="99"/>
        <v>6</v>
      </c>
      <c r="AX84">
        <f t="shared" si="100"/>
        <v>6</v>
      </c>
      <c r="AY84">
        <f t="shared" si="101"/>
        <v>5</v>
      </c>
      <c r="AZ84">
        <f t="shared" si="102"/>
        <v>1</v>
      </c>
      <c r="BA84">
        <f t="shared" si="103"/>
        <v>2</v>
      </c>
      <c r="BB84" s="3">
        <v>8</v>
      </c>
      <c r="BC84">
        <f>IF(ISNA(VLOOKUP(A84&amp;" "&amp;B84,'Domaci SPSS'!A:D,4,0)), 0, VLOOKUP(A84&amp;" "&amp;B84,'Domaci SPSS'!A:D,4,0))</f>
        <v>10</v>
      </c>
      <c r="BD84">
        <v>10</v>
      </c>
      <c r="BG84">
        <v>7</v>
      </c>
      <c r="BH84">
        <v>2</v>
      </c>
      <c r="BI84">
        <v>5</v>
      </c>
      <c r="BJ84">
        <v>7.5</v>
      </c>
      <c r="BK84">
        <v>6</v>
      </c>
      <c r="BN84">
        <v>3</v>
      </c>
      <c r="BQ84">
        <v>7</v>
      </c>
      <c r="BR84">
        <v>6</v>
      </c>
      <c r="BX84">
        <v>5</v>
      </c>
      <c r="BZ84">
        <v>6</v>
      </c>
      <c r="CB84">
        <v>6</v>
      </c>
      <c r="CD84">
        <v>5</v>
      </c>
      <c r="CG84">
        <v>1</v>
      </c>
      <c r="CH84">
        <v>2</v>
      </c>
      <c r="CL84">
        <v>9</v>
      </c>
      <c r="CM84">
        <v>1</v>
      </c>
    </row>
    <row r="85" spans="1:91" x14ac:dyDescent="0.3">
      <c r="A85" t="s">
        <v>25</v>
      </c>
      <c r="B85" t="s">
        <v>26</v>
      </c>
      <c r="C85" t="s">
        <v>465</v>
      </c>
      <c r="D85" t="s">
        <v>655</v>
      </c>
      <c r="E85" t="s">
        <v>27</v>
      </c>
      <c r="F85" s="18">
        <f t="shared" si="104"/>
        <v>14</v>
      </c>
      <c r="G85" s="12">
        <f t="shared" si="70"/>
        <v>15</v>
      </c>
      <c r="I85">
        <v>10</v>
      </c>
      <c r="J85">
        <v>10</v>
      </c>
      <c r="K85">
        <v>9.75</v>
      </c>
      <c r="L85">
        <v>9.75</v>
      </c>
      <c r="M85">
        <v>9.625</v>
      </c>
      <c r="N85">
        <v>9.375</v>
      </c>
      <c r="O85">
        <v>9.0625</v>
      </c>
      <c r="P85">
        <v>8.75</v>
      </c>
      <c r="Q85">
        <v>6.7857142860000002</v>
      </c>
      <c r="R85">
        <v>2.375</v>
      </c>
      <c r="S85">
        <v>-0.75</v>
      </c>
      <c r="U85">
        <f t="shared" si="71"/>
        <v>9.75</v>
      </c>
      <c r="V85">
        <f t="shared" si="72"/>
        <v>9.0625</v>
      </c>
      <c r="W85">
        <f t="shared" si="73"/>
        <v>10</v>
      </c>
      <c r="X85">
        <f t="shared" si="74"/>
        <v>8.75</v>
      </c>
      <c r="Y85">
        <f t="shared" si="75"/>
        <v>9.75</v>
      </c>
      <c r="Z85">
        <f t="shared" si="76"/>
        <v>2.375</v>
      </c>
      <c r="AA85">
        <f t="shared" si="77"/>
        <v>9.375</v>
      </c>
      <c r="AB85">
        <f t="shared" si="78"/>
        <v>9.625</v>
      </c>
      <c r="AC85">
        <f t="shared" si="79"/>
        <v>-0.75</v>
      </c>
      <c r="AD85">
        <f t="shared" si="80"/>
        <v>6.7857142857142856</v>
      </c>
      <c r="AE85">
        <f t="shared" si="81"/>
        <v>10</v>
      </c>
      <c r="AF85" s="4">
        <f t="shared" si="82"/>
        <v>10</v>
      </c>
      <c r="AG85" s="1">
        <f t="shared" si="83"/>
        <v>8.75</v>
      </c>
      <c r="AH85" s="1">
        <f t="shared" si="84"/>
        <v>10</v>
      </c>
      <c r="AI85" s="1">
        <f t="shared" si="85"/>
        <v>8.3333333333333339</v>
      </c>
      <c r="AJ85" s="1">
        <f t="shared" si="86"/>
        <v>10</v>
      </c>
      <c r="AK85" s="1">
        <f t="shared" si="87"/>
        <v>0</v>
      </c>
      <c r="AL85" s="1">
        <f t="shared" si="88"/>
        <v>10</v>
      </c>
      <c r="AM85" s="1">
        <f t="shared" si="89"/>
        <v>10</v>
      </c>
      <c r="AN85" s="1">
        <f t="shared" si="90"/>
        <v>-1</v>
      </c>
      <c r="AO85" s="1">
        <f t="shared" si="91"/>
        <v>5.7142857142857144</v>
      </c>
      <c r="AP85" s="1">
        <f t="shared" si="92"/>
        <v>10</v>
      </c>
      <c r="AQ85">
        <f t="shared" si="93"/>
        <v>2</v>
      </c>
      <c r="AR85">
        <f t="shared" si="94"/>
        <v>7</v>
      </c>
      <c r="AS85">
        <f t="shared" si="95"/>
        <v>7</v>
      </c>
      <c r="AT85">
        <f t="shared" si="96"/>
        <v>9</v>
      </c>
      <c r="AU85">
        <f t="shared" si="97"/>
        <v>4</v>
      </c>
      <c r="AV85">
        <f t="shared" si="98"/>
        <v>4</v>
      </c>
      <c r="AW85">
        <f t="shared" si="99"/>
        <v>4</v>
      </c>
      <c r="AX85">
        <f t="shared" si="100"/>
        <v>7</v>
      </c>
      <c r="AY85" t="str">
        <f t="shared" si="101"/>
        <v/>
      </c>
      <c r="AZ85">
        <f t="shared" si="102"/>
        <v>4</v>
      </c>
      <c r="BA85">
        <f t="shared" si="103"/>
        <v>7</v>
      </c>
      <c r="BB85" s="3">
        <v>9</v>
      </c>
      <c r="BC85">
        <f>IF(ISNA(VLOOKUP(A85&amp;" "&amp;B85,'Domaci SPSS'!A:D,4,0)), 0, VLOOKUP(A85&amp;" "&amp;B85,'Domaci SPSS'!A:D,4,0))</f>
        <v>10</v>
      </c>
      <c r="BD85">
        <v>10</v>
      </c>
      <c r="BE85">
        <v>10</v>
      </c>
      <c r="BF85">
        <v>9</v>
      </c>
      <c r="BG85">
        <v>9.5</v>
      </c>
      <c r="BH85">
        <v>7.5</v>
      </c>
      <c r="BI85">
        <v>8.5</v>
      </c>
      <c r="BK85">
        <v>10</v>
      </c>
      <c r="BL85">
        <v>10</v>
      </c>
      <c r="BN85">
        <v>2</v>
      </c>
      <c r="BQ85">
        <v>7</v>
      </c>
      <c r="BR85">
        <v>7</v>
      </c>
      <c r="BT85">
        <v>9</v>
      </c>
      <c r="BV85">
        <v>4</v>
      </c>
      <c r="BX85">
        <v>4</v>
      </c>
      <c r="BZ85">
        <v>4</v>
      </c>
      <c r="CB85">
        <v>7</v>
      </c>
      <c r="CG85">
        <v>4</v>
      </c>
      <c r="CH85">
        <v>7</v>
      </c>
      <c r="CL85">
        <v>15</v>
      </c>
      <c r="CM85">
        <v>1</v>
      </c>
    </row>
    <row r="86" spans="1:91" x14ac:dyDescent="0.3">
      <c r="A86" t="s">
        <v>21</v>
      </c>
      <c r="B86" t="s">
        <v>293</v>
      </c>
      <c r="C86" t="s">
        <v>459</v>
      </c>
      <c r="D86" t="s">
        <v>657</v>
      </c>
      <c r="E86" t="s">
        <v>294</v>
      </c>
      <c r="F86" s="18">
        <f t="shared" si="104"/>
        <v>14</v>
      </c>
      <c r="G86" s="12">
        <f t="shared" si="70"/>
        <v>13</v>
      </c>
      <c r="I86">
        <v>10</v>
      </c>
      <c r="J86">
        <v>9.75</v>
      </c>
      <c r="K86">
        <v>9.5</v>
      </c>
      <c r="L86">
        <v>9.5</v>
      </c>
      <c r="M86">
        <v>9.25</v>
      </c>
      <c r="N86">
        <v>9</v>
      </c>
      <c r="O86">
        <v>9</v>
      </c>
      <c r="P86">
        <v>8.5</v>
      </c>
      <c r="Q86">
        <v>8.5</v>
      </c>
      <c r="R86">
        <v>8.125</v>
      </c>
      <c r="S86">
        <v>8</v>
      </c>
      <c r="U86">
        <f t="shared" si="71"/>
        <v>9.5</v>
      </c>
      <c r="V86">
        <f t="shared" si="72"/>
        <v>8.125</v>
      </c>
      <c r="W86">
        <f t="shared" si="73"/>
        <v>9.25</v>
      </c>
      <c r="X86">
        <f t="shared" si="74"/>
        <v>9</v>
      </c>
      <c r="Y86">
        <f t="shared" si="75"/>
        <v>8.5</v>
      </c>
      <c r="Z86">
        <f t="shared" si="76"/>
        <v>8.5</v>
      </c>
      <c r="AA86">
        <f t="shared" si="77"/>
        <v>8</v>
      </c>
      <c r="AB86">
        <f t="shared" si="78"/>
        <v>9</v>
      </c>
      <c r="AC86">
        <f t="shared" si="79"/>
        <v>9.5</v>
      </c>
      <c r="AD86">
        <f t="shared" si="80"/>
        <v>9.75</v>
      </c>
      <c r="AE86">
        <f t="shared" si="81"/>
        <v>10</v>
      </c>
      <c r="AF86" s="4">
        <f t="shared" si="82"/>
        <v>10</v>
      </c>
      <c r="AG86" s="1">
        <f t="shared" si="83"/>
        <v>7.5</v>
      </c>
      <c r="AH86" s="1">
        <f t="shared" si="84"/>
        <v>10</v>
      </c>
      <c r="AI86" s="1">
        <f t="shared" si="85"/>
        <v>10</v>
      </c>
      <c r="AJ86" s="1">
        <f t="shared" si="86"/>
        <v>10</v>
      </c>
      <c r="AK86" s="1">
        <f t="shared" si="87"/>
        <v>10</v>
      </c>
      <c r="AL86" s="1">
        <f t="shared" si="88"/>
        <v>10</v>
      </c>
      <c r="AM86" s="1">
        <f t="shared" si="89"/>
        <v>10</v>
      </c>
      <c r="AN86" s="1">
        <f t="shared" si="90"/>
        <v>10</v>
      </c>
      <c r="AO86" s="1">
        <f t="shared" si="91"/>
        <v>10</v>
      </c>
      <c r="AP86" s="1">
        <f t="shared" si="92"/>
        <v>10</v>
      </c>
      <c r="AQ86">
        <f t="shared" si="93"/>
        <v>1</v>
      </c>
      <c r="AR86">
        <f t="shared" si="94"/>
        <v>6</v>
      </c>
      <c r="AS86">
        <f t="shared" si="95"/>
        <v>8</v>
      </c>
      <c r="AT86">
        <f t="shared" si="96"/>
        <v>10</v>
      </c>
      <c r="AU86">
        <f t="shared" si="97"/>
        <v>7</v>
      </c>
      <c r="AV86">
        <f t="shared" si="98"/>
        <v>8</v>
      </c>
      <c r="AW86">
        <f t="shared" si="99"/>
        <v>6</v>
      </c>
      <c r="AX86">
        <f t="shared" si="100"/>
        <v>7</v>
      </c>
      <c r="AY86">
        <f t="shared" si="101"/>
        <v>6</v>
      </c>
      <c r="AZ86">
        <f t="shared" si="102"/>
        <v>7</v>
      </c>
      <c r="BA86">
        <f t="shared" si="103"/>
        <v>7</v>
      </c>
      <c r="BB86" s="3">
        <v>8</v>
      </c>
      <c r="BC86">
        <f>IF(ISNA(VLOOKUP(A86&amp;" "&amp;B86,'Domaci SPSS'!A:D,4,0)), 0, VLOOKUP(A86&amp;" "&amp;B86,'Domaci SPSS'!A:D,4,0))</f>
        <v>10</v>
      </c>
      <c r="BD86">
        <v>7</v>
      </c>
      <c r="BE86">
        <v>6</v>
      </c>
      <c r="BF86">
        <v>4</v>
      </c>
      <c r="BG86">
        <v>4</v>
      </c>
      <c r="BH86">
        <v>2</v>
      </c>
      <c r="BI86">
        <v>6</v>
      </c>
      <c r="BJ86">
        <v>8</v>
      </c>
      <c r="BK86">
        <v>9</v>
      </c>
      <c r="BL86">
        <v>10</v>
      </c>
      <c r="BN86">
        <v>1</v>
      </c>
      <c r="BQ86">
        <v>6</v>
      </c>
      <c r="BR86">
        <v>8</v>
      </c>
      <c r="BT86">
        <v>10</v>
      </c>
      <c r="BV86">
        <v>7</v>
      </c>
      <c r="BX86">
        <v>8</v>
      </c>
      <c r="BZ86">
        <v>6</v>
      </c>
      <c r="CB86">
        <v>7</v>
      </c>
      <c r="CD86">
        <v>6</v>
      </c>
      <c r="CG86">
        <v>7</v>
      </c>
      <c r="CH86">
        <v>7</v>
      </c>
      <c r="CL86">
        <v>13</v>
      </c>
      <c r="CM86">
        <v>1</v>
      </c>
    </row>
    <row r="87" spans="1:91" x14ac:dyDescent="0.3">
      <c r="A87" t="s">
        <v>73</v>
      </c>
      <c r="B87" t="s">
        <v>74</v>
      </c>
      <c r="C87" t="s">
        <v>460</v>
      </c>
      <c r="D87" t="s">
        <v>659</v>
      </c>
      <c r="E87" t="s">
        <v>75</v>
      </c>
      <c r="F87" s="18">
        <f t="shared" si="104"/>
        <v>14</v>
      </c>
      <c r="G87" s="12">
        <f t="shared" si="70"/>
        <v>15</v>
      </c>
      <c r="I87">
        <v>10</v>
      </c>
      <c r="J87">
        <v>10</v>
      </c>
      <c r="K87">
        <v>9.875</v>
      </c>
      <c r="L87">
        <v>9.75</v>
      </c>
      <c r="M87">
        <v>9.5</v>
      </c>
      <c r="N87">
        <v>9.25</v>
      </c>
      <c r="O87">
        <v>9.25</v>
      </c>
      <c r="P87">
        <v>8.25</v>
      </c>
      <c r="Q87">
        <v>7.125</v>
      </c>
      <c r="R87">
        <v>5.25</v>
      </c>
      <c r="S87">
        <v>-0.75</v>
      </c>
      <c r="U87">
        <f t="shared" si="71"/>
        <v>10</v>
      </c>
      <c r="V87">
        <f t="shared" si="72"/>
        <v>10</v>
      </c>
      <c r="W87">
        <f t="shared" si="73"/>
        <v>9.75</v>
      </c>
      <c r="X87">
        <f t="shared" si="74"/>
        <v>5.25</v>
      </c>
      <c r="Y87">
        <f t="shared" si="75"/>
        <v>8.25</v>
      </c>
      <c r="Z87">
        <f t="shared" si="76"/>
        <v>7.125</v>
      </c>
      <c r="AA87">
        <f t="shared" si="77"/>
        <v>9.25</v>
      </c>
      <c r="AB87">
        <f t="shared" si="78"/>
        <v>9.25</v>
      </c>
      <c r="AC87">
        <f t="shared" si="79"/>
        <v>9.5</v>
      </c>
      <c r="AD87">
        <f t="shared" si="80"/>
        <v>-0.75</v>
      </c>
      <c r="AE87">
        <f t="shared" si="81"/>
        <v>9.875</v>
      </c>
      <c r="AF87" s="4">
        <f t="shared" si="82"/>
        <v>10</v>
      </c>
      <c r="AG87" s="1">
        <f t="shared" si="83"/>
        <v>10</v>
      </c>
      <c r="AH87" s="1">
        <f t="shared" si="84"/>
        <v>10</v>
      </c>
      <c r="AI87" s="1">
        <f t="shared" si="85"/>
        <v>5</v>
      </c>
      <c r="AJ87" s="1">
        <f t="shared" si="86"/>
        <v>10</v>
      </c>
      <c r="AK87" s="1">
        <f t="shared" si="87"/>
        <v>7.5</v>
      </c>
      <c r="AL87" s="1">
        <f t="shared" si="88"/>
        <v>10</v>
      </c>
      <c r="AM87" s="1">
        <f t="shared" si="89"/>
        <v>10</v>
      </c>
      <c r="AN87" s="1">
        <f t="shared" si="90"/>
        <v>10</v>
      </c>
      <c r="AO87" s="1">
        <f t="shared" si="91"/>
        <v>-1</v>
      </c>
      <c r="AP87" s="1">
        <f t="shared" si="92"/>
        <v>10</v>
      </c>
      <c r="AQ87">
        <f t="shared" si="93"/>
        <v>3</v>
      </c>
      <c r="AR87">
        <f t="shared" si="94"/>
        <v>8</v>
      </c>
      <c r="AS87">
        <f t="shared" si="95"/>
        <v>8</v>
      </c>
      <c r="AT87">
        <f t="shared" si="96"/>
        <v>7</v>
      </c>
      <c r="AU87">
        <f t="shared" si="97"/>
        <v>7</v>
      </c>
      <c r="AV87">
        <f t="shared" si="98"/>
        <v>7</v>
      </c>
      <c r="AW87">
        <f t="shared" si="99"/>
        <v>4</v>
      </c>
      <c r="AX87">
        <f t="shared" si="100"/>
        <v>7</v>
      </c>
      <c r="AY87">
        <f t="shared" si="101"/>
        <v>5</v>
      </c>
      <c r="AZ87" t="str">
        <f t="shared" si="102"/>
        <v/>
      </c>
      <c r="BA87">
        <f t="shared" si="103"/>
        <v>7</v>
      </c>
      <c r="BB87" s="3">
        <v>10</v>
      </c>
      <c r="BC87">
        <f>IF(ISNA(VLOOKUP(A87&amp;" "&amp;B87,'Domaci SPSS'!A:D,4,0)), 0, VLOOKUP(A87&amp;" "&amp;B87,'Domaci SPSS'!A:D,4,0))</f>
        <v>10</v>
      </c>
      <c r="BD87">
        <v>9</v>
      </c>
      <c r="BE87">
        <v>6</v>
      </c>
      <c r="BF87">
        <v>3</v>
      </c>
      <c r="BG87">
        <v>6</v>
      </c>
      <c r="BH87">
        <v>7</v>
      </c>
      <c r="BI87">
        <v>7</v>
      </c>
      <c r="BJ87">
        <v>8</v>
      </c>
      <c r="BL87">
        <v>9.5</v>
      </c>
      <c r="BN87">
        <v>3</v>
      </c>
      <c r="BQ87">
        <v>8</v>
      </c>
      <c r="BR87">
        <v>8</v>
      </c>
      <c r="BT87">
        <v>7</v>
      </c>
      <c r="BV87">
        <v>7</v>
      </c>
      <c r="BX87">
        <v>7</v>
      </c>
      <c r="BZ87">
        <v>4</v>
      </c>
      <c r="CB87">
        <v>7</v>
      </c>
      <c r="CD87">
        <v>5</v>
      </c>
      <c r="CH87">
        <v>7</v>
      </c>
      <c r="CL87">
        <v>15</v>
      </c>
      <c r="CM87">
        <v>1</v>
      </c>
    </row>
    <row r="88" spans="1:91" x14ac:dyDescent="0.3">
      <c r="A88" t="s">
        <v>21</v>
      </c>
      <c r="B88" t="s">
        <v>227</v>
      </c>
      <c r="C88" t="s">
        <v>433</v>
      </c>
      <c r="D88" t="s">
        <v>661</v>
      </c>
      <c r="E88" t="s">
        <v>228</v>
      </c>
      <c r="F88" s="18">
        <f t="shared" si="104"/>
        <v>13</v>
      </c>
      <c r="G88" s="12">
        <f t="shared" si="70"/>
        <v>10</v>
      </c>
      <c r="I88">
        <v>10</v>
      </c>
      <c r="J88">
        <v>10</v>
      </c>
      <c r="K88">
        <v>9.25</v>
      </c>
      <c r="L88">
        <v>8.625</v>
      </c>
      <c r="M88">
        <v>8.375</v>
      </c>
      <c r="N88">
        <v>7.875</v>
      </c>
      <c r="O88">
        <v>7.5</v>
      </c>
      <c r="P88">
        <v>7.5</v>
      </c>
      <c r="Q88">
        <v>6.5</v>
      </c>
      <c r="R88">
        <v>3.2142857139999998</v>
      </c>
      <c r="S88">
        <v>-0.75</v>
      </c>
      <c r="U88">
        <f t="shared" si="71"/>
        <v>7.5</v>
      </c>
      <c r="V88">
        <f t="shared" si="72"/>
        <v>10</v>
      </c>
      <c r="W88">
        <f t="shared" si="73"/>
        <v>10</v>
      </c>
      <c r="X88">
        <f t="shared" si="74"/>
        <v>8.375</v>
      </c>
      <c r="Y88">
        <f t="shared" si="75"/>
        <v>8.625</v>
      </c>
      <c r="Z88">
        <f t="shared" si="76"/>
        <v>7.875</v>
      </c>
      <c r="AA88">
        <f t="shared" si="77"/>
        <v>7.5</v>
      </c>
      <c r="AB88">
        <f t="shared" si="78"/>
        <v>6.5</v>
      </c>
      <c r="AC88">
        <f t="shared" si="79"/>
        <v>9.25</v>
      </c>
      <c r="AD88">
        <f t="shared" si="80"/>
        <v>3.2142857142857144</v>
      </c>
      <c r="AE88">
        <f t="shared" si="81"/>
        <v>-0.75</v>
      </c>
      <c r="AF88" s="4">
        <f t="shared" si="82"/>
        <v>10</v>
      </c>
      <c r="AG88" s="1">
        <f t="shared" si="83"/>
        <v>10</v>
      </c>
      <c r="AH88" s="1">
        <f t="shared" si="84"/>
        <v>10</v>
      </c>
      <c r="AI88" s="1">
        <f t="shared" si="85"/>
        <v>10</v>
      </c>
      <c r="AJ88" s="1">
        <f t="shared" si="86"/>
        <v>10</v>
      </c>
      <c r="AK88" s="1">
        <f t="shared" si="87"/>
        <v>7.5</v>
      </c>
      <c r="AL88" s="1">
        <f t="shared" si="88"/>
        <v>10</v>
      </c>
      <c r="AM88" s="1">
        <f t="shared" si="89"/>
        <v>6</v>
      </c>
      <c r="AN88" s="1">
        <f t="shared" si="90"/>
        <v>10</v>
      </c>
      <c r="AO88" s="1">
        <f t="shared" si="91"/>
        <v>4.2857142857142856</v>
      </c>
      <c r="AP88" s="1">
        <f t="shared" si="92"/>
        <v>-1</v>
      </c>
      <c r="AQ88">
        <f t="shared" si="93"/>
        <v>2</v>
      </c>
      <c r="AR88">
        <f t="shared" si="94"/>
        <v>8</v>
      </c>
      <c r="AS88">
        <f t="shared" si="95"/>
        <v>8</v>
      </c>
      <c r="AT88">
        <f t="shared" si="96"/>
        <v>10</v>
      </c>
      <c r="AU88">
        <f t="shared" si="97"/>
        <v>7</v>
      </c>
      <c r="AV88">
        <f t="shared" si="98"/>
        <v>7</v>
      </c>
      <c r="AW88">
        <f t="shared" si="99"/>
        <v>6</v>
      </c>
      <c r="AX88">
        <f t="shared" si="100"/>
        <v>5</v>
      </c>
      <c r="AY88">
        <f t="shared" si="101"/>
        <v>6</v>
      </c>
      <c r="AZ88">
        <f t="shared" si="102"/>
        <v>3</v>
      </c>
      <c r="BA88" t="str">
        <f t="shared" si="103"/>
        <v/>
      </c>
      <c r="BC88">
        <f>IF(ISNA(VLOOKUP(A88&amp;" "&amp;B88,'Domaci SPSS'!A:D,4,0)), 0, VLOOKUP(A88&amp;" "&amp;B88,'Domaci SPSS'!A:D,4,0))</f>
        <v>10</v>
      </c>
      <c r="BD88">
        <v>10</v>
      </c>
      <c r="BE88">
        <v>3.5</v>
      </c>
      <c r="BF88">
        <v>4.5</v>
      </c>
      <c r="BG88">
        <v>9</v>
      </c>
      <c r="BH88">
        <v>0</v>
      </c>
      <c r="BI88">
        <v>8</v>
      </c>
      <c r="BJ88">
        <v>7</v>
      </c>
      <c r="BN88">
        <v>2</v>
      </c>
      <c r="BQ88">
        <v>8</v>
      </c>
      <c r="BR88">
        <v>8</v>
      </c>
      <c r="BT88">
        <v>10</v>
      </c>
      <c r="BV88">
        <v>7</v>
      </c>
      <c r="BX88">
        <v>7</v>
      </c>
      <c r="BZ88">
        <v>6</v>
      </c>
      <c r="CB88">
        <v>5</v>
      </c>
      <c r="CD88">
        <v>6</v>
      </c>
      <c r="CG88">
        <v>3</v>
      </c>
      <c r="CL88">
        <v>10</v>
      </c>
      <c r="CM88">
        <v>1</v>
      </c>
    </row>
    <row r="89" spans="1:91" x14ac:dyDescent="0.3">
      <c r="A89" t="s">
        <v>21</v>
      </c>
      <c r="B89" t="s">
        <v>273</v>
      </c>
      <c r="C89" t="s">
        <v>444</v>
      </c>
      <c r="D89" t="s">
        <v>663</v>
      </c>
      <c r="E89" t="s">
        <v>274</v>
      </c>
      <c r="F89" s="18">
        <f t="shared" si="104"/>
        <v>12</v>
      </c>
      <c r="G89" s="12">
        <f t="shared" si="70"/>
        <v>14</v>
      </c>
      <c r="I89">
        <v>9.875</v>
      </c>
      <c r="J89">
        <v>9.875</v>
      </c>
      <c r="K89">
        <v>9.75</v>
      </c>
      <c r="L89">
        <v>9.75</v>
      </c>
      <c r="M89">
        <v>8.75</v>
      </c>
      <c r="N89">
        <v>8.5</v>
      </c>
      <c r="O89">
        <v>6.7857142860000002</v>
      </c>
      <c r="P89">
        <v>6.1875</v>
      </c>
      <c r="Q89">
        <v>5.5</v>
      </c>
      <c r="R89">
        <v>5.5</v>
      </c>
      <c r="S89">
        <v>2.75</v>
      </c>
      <c r="U89">
        <f t="shared" si="71"/>
        <v>9.75</v>
      </c>
      <c r="V89">
        <f t="shared" si="72"/>
        <v>6.1875</v>
      </c>
      <c r="W89">
        <f t="shared" si="73"/>
        <v>9.75</v>
      </c>
      <c r="X89">
        <f t="shared" si="74"/>
        <v>2.75</v>
      </c>
      <c r="Y89">
        <f t="shared" si="75"/>
        <v>8.75</v>
      </c>
      <c r="Z89">
        <f t="shared" si="76"/>
        <v>5.5</v>
      </c>
      <c r="AA89">
        <f t="shared" si="77"/>
        <v>8.5</v>
      </c>
      <c r="AB89">
        <f t="shared" si="78"/>
        <v>5.5</v>
      </c>
      <c r="AC89">
        <f t="shared" si="79"/>
        <v>9.875</v>
      </c>
      <c r="AD89">
        <f t="shared" si="80"/>
        <v>6.7857142857142856</v>
      </c>
      <c r="AE89">
        <f t="shared" si="81"/>
        <v>9.875</v>
      </c>
      <c r="AF89" s="4">
        <f t="shared" si="82"/>
        <v>10</v>
      </c>
      <c r="AG89" s="1">
        <f t="shared" si="83"/>
        <v>6.25</v>
      </c>
      <c r="AH89" s="1">
        <f t="shared" si="84"/>
        <v>10</v>
      </c>
      <c r="AI89" s="1">
        <f t="shared" si="85"/>
        <v>3.3333333333333335</v>
      </c>
      <c r="AJ89" s="1">
        <f t="shared" si="86"/>
        <v>10</v>
      </c>
      <c r="AK89" s="1">
        <f t="shared" si="87"/>
        <v>5</v>
      </c>
      <c r="AL89" s="1">
        <f t="shared" si="88"/>
        <v>10</v>
      </c>
      <c r="AM89" s="1">
        <f t="shared" si="89"/>
        <v>6</v>
      </c>
      <c r="AN89" s="1">
        <f t="shared" si="90"/>
        <v>10</v>
      </c>
      <c r="AO89" s="1">
        <f t="shared" si="91"/>
        <v>5.7142857142857144</v>
      </c>
      <c r="AP89" s="1">
        <f t="shared" si="92"/>
        <v>10</v>
      </c>
      <c r="AQ89">
        <f t="shared" si="93"/>
        <v>3</v>
      </c>
      <c r="AR89">
        <f t="shared" si="94"/>
        <v>5</v>
      </c>
      <c r="AS89">
        <f t="shared" si="95"/>
        <v>7</v>
      </c>
      <c r="AT89">
        <f t="shared" si="96"/>
        <v>6</v>
      </c>
      <c r="AU89">
        <f t="shared" si="97"/>
        <v>5</v>
      </c>
      <c r="AV89">
        <f t="shared" si="98"/>
        <v>6</v>
      </c>
      <c r="AW89">
        <f t="shared" si="99"/>
        <v>3</v>
      </c>
      <c r="AX89">
        <f t="shared" si="100"/>
        <v>5</v>
      </c>
      <c r="AY89">
        <f t="shared" si="101"/>
        <v>5</v>
      </c>
      <c r="AZ89">
        <f t="shared" si="102"/>
        <v>4</v>
      </c>
      <c r="BA89">
        <f t="shared" si="103"/>
        <v>6</v>
      </c>
      <c r="BB89" s="3">
        <v>9</v>
      </c>
      <c r="BC89">
        <f>IF(ISNA(VLOOKUP(A89&amp;" "&amp;B89,'Domaci SPSS'!A:D,4,0)), 0, VLOOKUP(A89&amp;" "&amp;B89,'Domaci SPSS'!A:D,4,0))</f>
        <v>6</v>
      </c>
      <c r="BD89">
        <v>9</v>
      </c>
      <c r="BE89">
        <v>1</v>
      </c>
      <c r="BF89">
        <v>5</v>
      </c>
      <c r="BG89">
        <v>7</v>
      </c>
      <c r="BH89">
        <v>4</v>
      </c>
      <c r="BI89">
        <v>4</v>
      </c>
      <c r="BJ89">
        <v>9.5</v>
      </c>
      <c r="BK89">
        <v>10</v>
      </c>
      <c r="BL89">
        <v>9.5</v>
      </c>
      <c r="BN89">
        <v>3</v>
      </c>
      <c r="BQ89">
        <v>5</v>
      </c>
      <c r="BR89">
        <v>7</v>
      </c>
      <c r="BT89">
        <v>6</v>
      </c>
      <c r="BV89">
        <v>5</v>
      </c>
      <c r="BX89">
        <v>6</v>
      </c>
      <c r="BZ89">
        <v>3</v>
      </c>
      <c r="CB89">
        <v>5</v>
      </c>
      <c r="CD89">
        <v>5</v>
      </c>
      <c r="CG89">
        <v>4</v>
      </c>
      <c r="CH89">
        <v>6</v>
      </c>
      <c r="CL89">
        <v>14</v>
      </c>
      <c r="CM89">
        <v>1</v>
      </c>
    </row>
    <row r="90" spans="1:91" x14ac:dyDescent="0.3">
      <c r="A90" t="s">
        <v>37</v>
      </c>
      <c r="B90" t="s">
        <v>243</v>
      </c>
      <c r="C90" t="s">
        <v>429</v>
      </c>
      <c r="D90" t="s">
        <v>665</v>
      </c>
      <c r="E90" t="s">
        <v>244</v>
      </c>
      <c r="F90" s="18">
        <f t="shared" si="104"/>
        <v>12</v>
      </c>
      <c r="G90" s="12">
        <f t="shared" si="70"/>
        <v>15</v>
      </c>
      <c r="I90">
        <v>10</v>
      </c>
      <c r="J90">
        <v>9.875</v>
      </c>
      <c r="K90">
        <v>9.875</v>
      </c>
      <c r="L90">
        <v>9.75</v>
      </c>
      <c r="M90">
        <v>9.25</v>
      </c>
      <c r="N90">
        <v>9.125</v>
      </c>
      <c r="O90">
        <v>6.25</v>
      </c>
      <c r="P90">
        <v>5</v>
      </c>
      <c r="Q90">
        <v>4.6428571429999996</v>
      </c>
      <c r="R90">
        <v>1</v>
      </c>
      <c r="S90">
        <v>0.125</v>
      </c>
      <c r="U90">
        <f t="shared" si="71"/>
        <v>9.75</v>
      </c>
      <c r="V90">
        <f t="shared" si="72"/>
        <v>6.25</v>
      </c>
      <c r="W90">
        <f t="shared" si="73"/>
        <v>10</v>
      </c>
      <c r="X90">
        <f t="shared" si="74"/>
        <v>5</v>
      </c>
      <c r="Y90">
        <f t="shared" si="75"/>
        <v>9.25</v>
      </c>
      <c r="Z90">
        <f t="shared" si="76"/>
        <v>0.125</v>
      </c>
      <c r="AA90">
        <f t="shared" si="77"/>
        <v>9.125</v>
      </c>
      <c r="AB90">
        <f t="shared" si="78"/>
        <v>1</v>
      </c>
      <c r="AC90">
        <f t="shared" si="79"/>
        <v>9.875</v>
      </c>
      <c r="AD90">
        <f t="shared" si="80"/>
        <v>4.6428571428571423</v>
      </c>
      <c r="AE90">
        <f t="shared" si="81"/>
        <v>9.875</v>
      </c>
      <c r="AF90" s="4">
        <f t="shared" si="82"/>
        <v>10</v>
      </c>
      <c r="AG90" s="1">
        <f t="shared" si="83"/>
        <v>5</v>
      </c>
      <c r="AH90" s="1">
        <f t="shared" si="84"/>
        <v>10</v>
      </c>
      <c r="AI90" s="1">
        <f t="shared" si="85"/>
        <v>3.3333333333333335</v>
      </c>
      <c r="AJ90" s="1">
        <f t="shared" si="86"/>
        <v>10</v>
      </c>
      <c r="AK90" s="1">
        <f t="shared" si="87"/>
        <v>-2.5</v>
      </c>
      <c r="AL90" s="1">
        <f t="shared" si="88"/>
        <v>10</v>
      </c>
      <c r="AM90" s="1">
        <f t="shared" si="89"/>
        <v>-1</v>
      </c>
      <c r="AN90" s="1">
        <f t="shared" si="90"/>
        <v>10</v>
      </c>
      <c r="AO90" s="1">
        <f t="shared" si="91"/>
        <v>2.8571428571428572</v>
      </c>
      <c r="AP90" s="1">
        <f t="shared" si="92"/>
        <v>10</v>
      </c>
      <c r="AQ90">
        <f t="shared" si="93"/>
        <v>2</v>
      </c>
      <c r="AR90">
        <f t="shared" si="94"/>
        <v>4</v>
      </c>
      <c r="AS90">
        <f t="shared" si="95"/>
        <v>8</v>
      </c>
      <c r="AT90">
        <f t="shared" si="96"/>
        <v>6</v>
      </c>
      <c r="AU90">
        <f t="shared" si="97"/>
        <v>7</v>
      </c>
      <c r="AV90">
        <f t="shared" si="98"/>
        <v>3</v>
      </c>
      <c r="AW90">
        <f t="shared" si="99"/>
        <v>5</v>
      </c>
      <c r="AX90" t="str">
        <f t="shared" si="100"/>
        <v/>
      </c>
      <c r="AY90">
        <f t="shared" si="101"/>
        <v>4</v>
      </c>
      <c r="AZ90">
        <f t="shared" si="102"/>
        <v>2</v>
      </c>
      <c r="BA90">
        <f t="shared" si="103"/>
        <v>7</v>
      </c>
      <c r="BB90" s="3">
        <v>9</v>
      </c>
      <c r="BC90">
        <f>IF(ISNA(VLOOKUP(A90&amp;" "&amp;B90,'Domaci SPSS'!A:D,4,0)), 0, VLOOKUP(A90&amp;" "&amp;B90,'Domaci SPSS'!A:D,4,0))</f>
        <v>10</v>
      </c>
      <c r="BD90">
        <v>10</v>
      </c>
      <c r="BE90">
        <v>10</v>
      </c>
      <c r="BF90">
        <v>7</v>
      </c>
      <c r="BG90">
        <v>8</v>
      </c>
      <c r="BH90">
        <v>6.5</v>
      </c>
      <c r="BI90">
        <v>7</v>
      </c>
      <c r="BJ90">
        <v>9.5</v>
      </c>
      <c r="BK90">
        <v>10</v>
      </c>
      <c r="BL90">
        <v>9.5</v>
      </c>
      <c r="BN90">
        <v>2</v>
      </c>
      <c r="BQ90">
        <v>4</v>
      </c>
      <c r="BR90">
        <v>8</v>
      </c>
      <c r="BT90">
        <v>6</v>
      </c>
      <c r="BV90">
        <v>7</v>
      </c>
      <c r="BX90">
        <v>3</v>
      </c>
      <c r="BZ90">
        <v>5</v>
      </c>
      <c r="CD90">
        <v>4</v>
      </c>
      <c r="CG90">
        <v>2</v>
      </c>
      <c r="CH90">
        <v>7</v>
      </c>
      <c r="CL90">
        <v>15</v>
      </c>
      <c r="CM90">
        <v>1</v>
      </c>
    </row>
    <row r="91" spans="1:91" x14ac:dyDescent="0.3">
      <c r="A91" t="s">
        <v>144</v>
      </c>
      <c r="B91" t="s">
        <v>247</v>
      </c>
      <c r="C91" t="s">
        <v>397</v>
      </c>
      <c r="D91" t="s">
        <v>667</v>
      </c>
      <c r="E91" t="s">
        <v>248</v>
      </c>
      <c r="F91" s="18">
        <f t="shared" si="104"/>
        <v>13</v>
      </c>
      <c r="G91" s="12">
        <f t="shared" si="70"/>
        <v>15</v>
      </c>
      <c r="I91">
        <v>10</v>
      </c>
      <c r="J91">
        <v>9.75</v>
      </c>
      <c r="K91">
        <v>9.75</v>
      </c>
      <c r="L91">
        <v>9.5</v>
      </c>
      <c r="M91">
        <v>9</v>
      </c>
      <c r="N91">
        <v>8.75</v>
      </c>
      <c r="O91">
        <v>7.1875</v>
      </c>
      <c r="P91">
        <v>6.5</v>
      </c>
      <c r="Q91">
        <v>4.9642857139999998</v>
      </c>
      <c r="R91">
        <v>4.375</v>
      </c>
      <c r="S91">
        <v>2.75</v>
      </c>
      <c r="U91">
        <f t="shared" si="71"/>
        <v>9.75</v>
      </c>
      <c r="V91">
        <f t="shared" si="72"/>
        <v>7.1875</v>
      </c>
      <c r="W91">
        <f t="shared" si="73"/>
        <v>10</v>
      </c>
      <c r="X91">
        <f t="shared" si="74"/>
        <v>2.75</v>
      </c>
      <c r="Y91">
        <f t="shared" si="75"/>
        <v>8.75</v>
      </c>
      <c r="Z91">
        <f t="shared" si="76"/>
        <v>4.375</v>
      </c>
      <c r="AA91">
        <f t="shared" si="77"/>
        <v>9</v>
      </c>
      <c r="AB91">
        <f t="shared" si="78"/>
        <v>6.5</v>
      </c>
      <c r="AC91">
        <f t="shared" si="79"/>
        <v>9.5</v>
      </c>
      <c r="AD91">
        <f t="shared" si="80"/>
        <v>4.9642857142857144</v>
      </c>
      <c r="AE91">
        <f t="shared" si="81"/>
        <v>9.75</v>
      </c>
      <c r="AF91" s="4">
        <f t="shared" si="82"/>
        <v>10</v>
      </c>
      <c r="AG91" s="1">
        <f t="shared" si="83"/>
        <v>6.25</v>
      </c>
      <c r="AH91" s="1">
        <f t="shared" si="84"/>
        <v>10</v>
      </c>
      <c r="AI91" s="1">
        <f t="shared" si="85"/>
        <v>3.3333333333333335</v>
      </c>
      <c r="AJ91" s="1">
        <f t="shared" si="86"/>
        <v>10</v>
      </c>
      <c r="AK91" s="1">
        <f t="shared" si="87"/>
        <v>2.5</v>
      </c>
      <c r="AL91" s="1">
        <f t="shared" si="88"/>
        <v>10</v>
      </c>
      <c r="AM91" s="1">
        <f t="shared" si="89"/>
        <v>6</v>
      </c>
      <c r="AN91" s="1">
        <f t="shared" si="90"/>
        <v>10</v>
      </c>
      <c r="AO91" s="1">
        <f t="shared" si="91"/>
        <v>4.2857142857142856</v>
      </c>
      <c r="AP91" s="1">
        <f t="shared" si="92"/>
        <v>10</v>
      </c>
      <c r="AQ91">
        <f t="shared" si="93"/>
        <v>3</v>
      </c>
      <c r="AR91">
        <f t="shared" si="94"/>
        <v>5</v>
      </c>
      <c r="AS91">
        <f t="shared" si="95"/>
        <v>8</v>
      </c>
      <c r="AT91">
        <f t="shared" si="96"/>
        <v>6</v>
      </c>
      <c r="AU91">
        <f t="shared" si="97"/>
        <v>5</v>
      </c>
      <c r="AV91">
        <f t="shared" si="98"/>
        <v>5</v>
      </c>
      <c r="AW91">
        <f t="shared" si="99"/>
        <v>4</v>
      </c>
      <c r="AX91">
        <f t="shared" si="100"/>
        <v>5</v>
      </c>
      <c r="AY91">
        <f t="shared" si="101"/>
        <v>7</v>
      </c>
      <c r="AZ91">
        <f t="shared" si="102"/>
        <v>3</v>
      </c>
      <c r="BA91">
        <f t="shared" si="103"/>
        <v>7</v>
      </c>
      <c r="BB91" s="3">
        <v>9</v>
      </c>
      <c r="BC91">
        <f>IF(ISNA(VLOOKUP(A91&amp;" "&amp;B91,'Domaci SPSS'!A:D,4,0)), 0, VLOOKUP(A91&amp;" "&amp;B91,'Domaci SPSS'!A:D,4,0))</f>
        <v>10</v>
      </c>
      <c r="BD91">
        <v>10</v>
      </c>
      <c r="BE91">
        <v>1</v>
      </c>
      <c r="BF91">
        <v>5</v>
      </c>
      <c r="BG91">
        <v>10</v>
      </c>
      <c r="BH91">
        <v>6</v>
      </c>
      <c r="BI91">
        <v>8</v>
      </c>
      <c r="BJ91">
        <v>8</v>
      </c>
      <c r="BK91">
        <v>7</v>
      </c>
      <c r="BL91">
        <v>9</v>
      </c>
      <c r="BN91">
        <v>3</v>
      </c>
      <c r="BQ91">
        <v>5</v>
      </c>
      <c r="BR91">
        <v>8</v>
      </c>
      <c r="BT91">
        <v>6</v>
      </c>
      <c r="BV91">
        <v>5</v>
      </c>
      <c r="BX91">
        <v>5</v>
      </c>
      <c r="BZ91">
        <v>4</v>
      </c>
      <c r="CB91">
        <v>5</v>
      </c>
      <c r="CD91">
        <v>7</v>
      </c>
      <c r="CG91">
        <v>3</v>
      </c>
      <c r="CH91">
        <v>7</v>
      </c>
      <c r="CL91">
        <v>15</v>
      </c>
      <c r="CM91">
        <v>1</v>
      </c>
    </row>
    <row r="92" spans="1:91" x14ac:dyDescent="0.3">
      <c r="A92" t="s">
        <v>34</v>
      </c>
      <c r="B92" t="s">
        <v>35</v>
      </c>
      <c r="C92" t="s">
        <v>389</v>
      </c>
      <c r="D92" t="s">
        <v>669</v>
      </c>
      <c r="E92" t="s">
        <v>36</v>
      </c>
      <c r="F92" s="18">
        <f t="shared" si="104"/>
        <v>13</v>
      </c>
      <c r="G92" s="12">
        <f t="shared" si="70"/>
        <v>12</v>
      </c>
      <c r="I92">
        <v>10</v>
      </c>
      <c r="J92">
        <v>10</v>
      </c>
      <c r="K92">
        <v>9.5</v>
      </c>
      <c r="L92">
        <v>9.125</v>
      </c>
      <c r="M92">
        <v>9.0625</v>
      </c>
      <c r="N92">
        <v>8.25</v>
      </c>
      <c r="O92">
        <v>7.25</v>
      </c>
      <c r="P92">
        <v>6.125</v>
      </c>
      <c r="Q92">
        <v>6</v>
      </c>
      <c r="R92">
        <v>4.2857142860000002</v>
      </c>
      <c r="S92">
        <v>-0.75</v>
      </c>
      <c r="U92">
        <f t="shared" si="71"/>
        <v>10</v>
      </c>
      <c r="V92">
        <f t="shared" si="72"/>
        <v>9.0625</v>
      </c>
      <c r="W92">
        <f t="shared" si="73"/>
        <v>10</v>
      </c>
      <c r="X92">
        <f t="shared" si="74"/>
        <v>7.25</v>
      </c>
      <c r="Y92">
        <f t="shared" si="75"/>
        <v>8.25</v>
      </c>
      <c r="Z92">
        <f t="shared" si="76"/>
        <v>6.125</v>
      </c>
      <c r="AA92">
        <f t="shared" si="77"/>
        <v>9.125</v>
      </c>
      <c r="AB92">
        <f t="shared" si="78"/>
        <v>6</v>
      </c>
      <c r="AC92">
        <f t="shared" si="79"/>
        <v>9.5</v>
      </c>
      <c r="AD92">
        <f t="shared" si="80"/>
        <v>4.2857142857142856</v>
      </c>
      <c r="AE92">
        <f t="shared" si="81"/>
        <v>-0.75</v>
      </c>
      <c r="AF92" s="4">
        <f t="shared" si="82"/>
        <v>10</v>
      </c>
      <c r="AG92" s="1">
        <f t="shared" si="83"/>
        <v>8.75</v>
      </c>
      <c r="AH92" s="1">
        <f t="shared" si="84"/>
        <v>10</v>
      </c>
      <c r="AI92" s="1">
        <f t="shared" si="85"/>
        <v>8.3333333333333339</v>
      </c>
      <c r="AJ92" s="1">
        <f t="shared" si="86"/>
        <v>10</v>
      </c>
      <c r="AK92" s="1">
        <f t="shared" si="87"/>
        <v>5</v>
      </c>
      <c r="AL92" s="1">
        <f t="shared" si="88"/>
        <v>10</v>
      </c>
      <c r="AM92" s="1">
        <f t="shared" si="89"/>
        <v>8</v>
      </c>
      <c r="AN92" s="1">
        <f t="shared" si="90"/>
        <v>10</v>
      </c>
      <c r="AO92" s="1">
        <f t="shared" si="91"/>
        <v>5.7142857142857144</v>
      </c>
      <c r="AP92" s="1">
        <f t="shared" si="92"/>
        <v>-1</v>
      </c>
      <c r="AQ92">
        <f t="shared" si="93"/>
        <v>2</v>
      </c>
      <c r="AR92">
        <f t="shared" si="94"/>
        <v>7</v>
      </c>
      <c r="AS92">
        <f t="shared" si="95"/>
        <v>7</v>
      </c>
      <c r="AT92">
        <f t="shared" si="96"/>
        <v>9</v>
      </c>
      <c r="AU92">
        <f t="shared" si="97"/>
        <v>5</v>
      </c>
      <c r="AV92">
        <f t="shared" si="98"/>
        <v>6</v>
      </c>
      <c r="AW92">
        <f t="shared" si="99"/>
        <v>4</v>
      </c>
      <c r="AX92">
        <f t="shared" si="100"/>
        <v>6</v>
      </c>
      <c r="AY92">
        <f t="shared" si="101"/>
        <v>6</v>
      </c>
      <c r="AZ92">
        <f t="shared" si="102"/>
        <v>4</v>
      </c>
      <c r="BA92" t="str">
        <f t="shared" si="103"/>
        <v/>
      </c>
      <c r="BB92" s="3">
        <v>10</v>
      </c>
      <c r="BC92">
        <f>IF(ISNA(VLOOKUP(A92&amp;" "&amp;B92,'Domaci SPSS'!A:D,4,0)), 0, VLOOKUP(A92&amp;" "&amp;B92,'Domaci SPSS'!A:D,4,0))</f>
        <v>10</v>
      </c>
      <c r="BD92">
        <v>10</v>
      </c>
      <c r="BE92">
        <v>4</v>
      </c>
      <c r="BF92">
        <v>3</v>
      </c>
      <c r="BG92">
        <v>9.5</v>
      </c>
      <c r="BH92">
        <v>6.5</v>
      </c>
      <c r="BJ92">
        <v>8</v>
      </c>
      <c r="BN92">
        <v>2</v>
      </c>
      <c r="BQ92">
        <v>7</v>
      </c>
      <c r="BR92">
        <v>7</v>
      </c>
      <c r="BT92">
        <v>9</v>
      </c>
      <c r="BV92">
        <v>5</v>
      </c>
      <c r="BX92">
        <v>6</v>
      </c>
      <c r="BZ92">
        <v>4</v>
      </c>
      <c r="CB92">
        <v>6</v>
      </c>
      <c r="CD92">
        <v>6</v>
      </c>
      <c r="CG92">
        <v>4</v>
      </c>
      <c r="CL92">
        <v>12</v>
      </c>
      <c r="CM92">
        <v>1</v>
      </c>
    </row>
    <row r="93" spans="1:91" x14ac:dyDescent="0.3">
      <c r="A93" t="s">
        <v>306</v>
      </c>
      <c r="B93" t="s">
        <v>305</v>
      </c>
      <c r="C93" t="s">
        <v>363</v>
      </c>
      <c r="D93" t="s">
        <v>671</v>
      </c>
      <c r="E93" t="s">
        <v>307</v>
      </c>
      <c r="F93" s="18">
        <f t="shared" si="104"/>
        <v>14</v>
      </c>
      <c r="G93" s="12">
        <f t="shared" si="70"/>
        <v>15</v>
      </c>
      <c r="I93">
        <v>10</v>
      </c>
      <c r="J93">
        <v>10</v>
      </c>
      <c r="K93">
        <v>10</v>
      </c>
      <c r="L93">
        <v>10</v>
      </c>
      <c r="M93">
        <v>9.75</v>
      </c>
      <c r="N93">
        <v>9.5</v>
      </c>
      <c r="O93">
        <v>9.25</v>
      </c>
      <c r="P93">
        <v>6.875</v>
      </c>
      <c r="Q93">
        <v>6.75</v>
      </c>
      <c r="R93">
        <v>5.5</v>
      </c>
      <c r="S93">
        <v>-0.75</v>
      </c>
      <c r="U93">
        <f t="shared" si="71"/>
        <v>9.5</v>
      </c>
      <c r="V93">
        <f t="shared" si="72"/>
        <v>10</v>
      </c>
      <c r="W93">
        <f t="shared" si="73"/>
        <v>10</v>
      </c>
      <c r="X93">
        <f t="shared" si="74"/>
        <v>5.5</v>
      </c>
      <c r="Y93">
        <f t="shared" si="75"/>
        <v>9.25</v>
      </c>
      <c r="Z93">
        <f t="shared" si="76"/>
        <v>6.875</v>
      </c>
      <c r="AA93">
        <f t="shared" si="77"/>
        <v>9.75</v>
      </c>
      <c r="AB93">
        <f t="shared" si="78"/>
        <v>6.75</v>
      </c>
      <c r="AC93">
        <f t="shared" si="79"/>
        <v>10</v>
      </c>
      <c r="AD93">
        <f t="shared" si="80"/>
        <v>-0.75</v>
      </c>
      <c r="AE93">
        <f t="shared" si="81"/>
        <v>10</v>
      </c>
      <c r="AF93" s="4">
        <f t="shared" si="82"/>
        <v>10</v>
      </c>
      <c r="AG93" s="1">
        <f t="shared" si="83"/>
        <v>10</v>
      </c>
      <c r="AH93" s="1">
        <f t="shared" si="84"/>
        <v>10</v>
      </c>
      <c r="AI93" s="1">
        <f t="shared" si="85"/>
        <v>5</v>
      </c>
      <c r="AJ93" s="1">
        <f t="shared" si="86"/>
        <v>10</v>
      </c>
      <c r="AK93" s="1">
        <f t="shared" si="87"/>
        <v>7.5</v>
      </c>
      <c r="AL93" s="1">
        <f t="shared" si="88"/>
        <v>10</v>
      </c>
      <c r="AM93" s="1">
        <f t="shared" si="89"/>
        <v>6</v>
      </c>
      <c r="AN93" s="1">
        <f t="shared" si="90"/>
        <v>10</v>
      </c>
      <c r="AO93" s="1">
        <f t="shared" si="91"/>
        <v>-1</v>
      </c>
      <c r="AP93" s="1">
        <f t="shared" si="92"/>
        <v>10</v>
      </c>
      <c r="AQ93">
        <f t="shared" si="93"/>
        <v>1</v>
      </c>
      <c r="AR93">
        <f t="shared" si="94"/>
        <v>8</v>
      </c>
      <c r="AS93">
        <f t="shared" si="95"/>
        <v>6</v>
      </c>
      <c r="AT93">
        <f t="shared" si="96"/>
        <v>7</v>
      </c>
      <c r="AU93">
        <f t="shared" si="97"/>
        <v>6</v>
      </c>
      <c r="AV93">
        <f t="shared" si="98"/>
        <v>7</v>
      </c>
      <c r="AW93">
        <f t="shared" si="99"/>
        <v>6</v>
      </c>
      <c r="AX93">
        <f t="shared" si="100"/>
        <v>5</v>
      </c>
      <c r="AY93">
        <f t="shared" si="101"/>
        <v>7</v>
      </c>
      <c r="AZ93" t="str">
        <f t="shared" si="102"/>
        <v/>
      </c>
      <c r="BA93">
        <f t="shared" si="103"/>
        <v>7</v>
      </c>
      <c r="BB93" s="3">
        <v>8</v>
      </c>
      <c r="BC93">
        <f>IF(ISNA(VLOOKUP(A93&amp;" "&amp;B93,'Domaci SPSS'!A:D,4,0)), 0, VLOOKUP(A93&amp;" "&amp;B93,'Domaci SPSS'!A:D,4,0))</f>
        <v>10</v>
      </c>
      <c r="BD93">
        <v>10</v>
      </c>
      <c r="BE93">
        <v>7</v>
      </c>
      <c r="BF93">
        <v>7</v>
      </c>
      <c r="BG93">
        <v>5</v>
      </c>
      <c r="BH93">
        <v>9</v>
      </c>
      <c r="BI93">
        <v>9</v>
      </c>
      <c r="BJ93">
        <v>10</v>
      </c>
      <c r="BL93">
        <v>10</v>
      </c>
      <c r="BN93">
        <v>1</v>
      </c>
      <c r="BQ93">
        <v>8</v>
      </c>
      <c r="BR93">
        <v>6</v>
      </c>
      <c r="BT93">
        <v>7</v>
      </c>
      <c r="BV93">
        <v>6</v>
      </c>
      <c r="BX93">
        <v>7</v>
      </c>
      <c r="BZ93">
        <v>6</v>
      </c>
      <c r="CB93">
        <v>5</v>
      </c>
      <c r="CD93">
        <v>7</v>
      </c>
      <c r="CH93">
        <v>7</v>
      </c>
      <c r="CL93">
        <v>15</v>
      </c>
      <c r="CM93">
        <v>1</v>
      </c>
    </row>
    <row r="94" spans="1:91" x14ac:dyDescent="0.3">
      <c r="A94" t="s">
        <v>6</v>
      </c>
      <c r="B94" t="s">
        <v>249</v>
      </c>
      <c r="C94" t="s">
        <v>462</v>
      </c>
      <c r="D94" t="s">
        <v>673</v>
      </c>
      <c r="E94" t="s">
        <v>250</v>
      </c>
      <c r="F94" s="18">
        <f t="shared" si="104"/>
        <v>15</v>
      </c>
      <c r="G94" s="12">
        <f t="shared" si="70"/>
        <v>15</v>
      </c>
      <c r="I94">
        <v>10</v>
      </c>
      <c r="J94">
        <v>10</v>
      </c>
      <c r="K94">
        <v>10</v>
      </c>
      <c r="L94">
        <v>10</v>
      </c>
      <c r="M94">
        <v>9.875</v>
      </c>
      <c r="N94">
        <v>9.75</v>
      </c>
      <c r="O94">
        <v>9.25</v>
      </c>
      <c r="P94">
        <v>9.125</v>
      </c>
      <c r="Q94">
        <v>9</v>
      </c>
      <c r="R94">
        <v>8.75</v>
      </c>
      <c r="S94">
        <v>8.75</v>
      </c>
      <c r="U94">
        <f t="shared" si="71"/>
        <v>9.75</v>
      </c>
      <c r="V94">
        <f t="shared" si="72"/>
        <v>10</v>
      </c>
      <c r="W94">
        <f t="shared" si="73"/>
        <v>10</v>
      </c>
      <c r="X94">
        <f t="shared" si="74"/>
        <v>8.75</v>
      </c>
      <c r="Y94">
        <f t="shared" si="75"/>
        <v>8.75</v>
      </c>
      <c r="Z94">
        <f t="shared" si="76"/>
        <v>9</v>
      </c>
      <c r="AA94">
        <f t="shared" si="77"/>
        <v>9.125</v>
      </c>
      <c r="AB94">
        <f t="shared" si="78"/>
        <v>9.875</v>
      </c>
      <c r="AC94">
        <f t="shared" si="79"/>
        <v>10</v>
      </c>
      <c r="AD94">
        <f t="shared" si="80"/>
        <v>9.25</v>
      </c>
      <c r="AE94">
        <f t="shared" si="81"/>
        <v>10</v>
      </c>
      <c r="AF94" s="4">
        <f t="shared" si="82"/>
        <v>10</v>
      </c>
      <c r="AG94" s="1">
        <f t="shared" si="83"/>
        <v>10</v>
      </c>
      <c r="AH94" s="1">
        <f t="shared" si="84"/>
        <v>10</v>
      </c>
      <c r="AI94" s="1">
        <f t="shared" si="85"/>
        <v>10</v>
      </c>
      <c r="AJ94" s="1">
        <f t="shared" si="86"/>
        <v>10</v>
      </c>
      <c r="AK94" s="1">
        <f t="shared" si="87"/>
        <v>10</v>
      </c>
      <c r="AL94" s="1">
        <f t="shared" si="88"/>
        <v>10</v>
      </c>
      <c r="AM94" s="1">
        <f t="shared" si="89"/>
        <v>10</v>
      </c>
      <c r="AN94" s="1">
        <f t="shared" si="90"/>
        <v>10</v>
      </c>
      <c r="AO94" s="1">
        <f t="shared" si="91"/>
        <v>10</v>
      </c>
      <c r="AP94" s="1">
        <f t="shared" si="92"/>
        <v>10</v>
      </c>
      <c r="AQ94">
        <f t="shared" si="93"/>
        <v>3</v>
      </c>
      <c r="AR94">
        <f t="shared" si="94"/>
        <v>8</v>
      </c>
      <c r="AS94">
        <f t="shared" si="95"/>
        <v>8</v>
      </c>
      <c r="AT94">
        <f t="shared" si="96"/>
        <v>10</v>
      </c>
      <c r="AU94">
        <f t="shared" si="97"/>
        <v>7</v>
      </c>
      <c r="AV94">
        <f t="shared" si="98"/>
        <v>8</v>
      </c>
      <c r="AW94">
        <f t="shared" si="99"/>
        <v>6</v>
      </c>
      <c r="AX94">
        <f t="shared" si="100"/>
        <v>7</v>
      </c>
      <c r="AY94">
        <f t="shared" si="101"/>
        <v>7</v>
      </c>
      <c r="AZ94">
        <f t="shared" si="102"/>
        <v>7</v>
      </c>
      <c r="BA94">
        <f t="shared" si="103"/>
        <v>7</v>
      </c>
      <c r="BB94" s="3">
        <v>9</v>
      </c>
      <c r="BC94">
        <f>IF(ISNA(VLOOKUP(A94&amp;" "&amp;B94,'Domaci SPSS'!A:D,4,0)), 0, VLOOKUP(A94&amp;" "&amp;B94,'Domaci SPSS'!A:D,4,0))</f>
        <v>10</v>
      </c>
      <c r="BD94">
        <v>10</v>
      </c>
      <c r="BE94">
        <v>5</v>
      </c>
      <c r="BF94">
        <v>5</v>
      </c>
      <c r="BG94">
        <v>6</v>
      </c>
      <c r="BH94">
        <v>6.5</v>
      </c>
      <c r="BI94">
        <v>9.5</v>
      </c>
      <c r="BJ94">
        <v>10</v>
      </c>
      <c r="BK94">
        <v>7</v>
      </c>
      <c r="BL94">
        <v>10</v>
      </c>
      <c r="BN94">
        <v>3</v>
      </c>
      <c r="BQ94">
        <v>8</v>
      </c>
      <c r="BR94">
        <v>8</v>
      </c>
      <c r="BT94">
        <v>10</v>
      </c>
      <c r="BV94">
        <v>7</v>
      </c>
      <c r="BX94">
        <v>8</v>
      </c>
      <c r="BZ94">
        <v>6</v>
      </c>
      <c r="CB94">
        <v>7</v>
      </c>
      <c r="CD94">
        <v>7</v>
      </c>
      <c r="CG94">
        <v>7</v>
      </c>
      <c r="CH94">
        <v>7</v>
      </c>
      <c r="CL94">
        <v>15</v>
      </c>
      <c r="CM94">
        <v>1</v>
      </c>
    </row>
    <row r="95" spans="1:91" x14ac:dyDescent="0.3">
      <c r="A95" t="s">
        <v>44</v>
      </c>
      <c r="B95" t="s">
        <v>43</v>
      </c>
      <c r="C95" t="s">
        <v>396</v>
      </c>
      <c r="D95" t="s">
        <v>675</v>
      </c>
      <c r="E95" t="s">
        <v>45</v>
      </c>
      <c r="F95" s="18">
        <f t="shared" si="104"/>
        <v>15</v>
      </c>
      <c r="G95" s="12">
        <f t="shared" si="70"/>
        <v>15</v>
      </c>
      <c r="I95">
        <v>10</v>
      </c>
      <c r="J95">
        <v>10</v>
      </c>
      <c r="K95">
        <v>10</v>
      </c>
      <c r="L95">
        <v>10</v>
      </c>
      <c r="M95">
        <v>10</v>
      </c>
      <c r="N95">
        <v>10</v>
      </c>
      <c r="O95">
        <v>10</v>
      </c>
      <c r="P95">
        <v>9.875</v>
      </c>
      <c r="Q95">
        <v>9.375</v>
      </c>
      <c r="R95">
        <v>9.0625</v>
      </c>
      <c r="S95">
        <v>-0.75</v>
      </c>
      <c r="U95">
        <f t="shared" si="71"/>
        <v>10</v>
      </c>
      <c r="V95">
        <f t="shared" si="72"/>
        <v>9.0625</v>
      </c>
      <c r="W95">
        <f t="shared" si="73"/>
        <v>10</v>
      </c>
      <c r="X95">
        <f t="shared" si="74"/>
        <v>10</v>
      </c>
      <c r="Y95">
        <f t="shared" si="75"/>
        <v>10</v>
      </c>
      <c r="Z95">
        <f t="shared" si="76"/>
        <v>10</v>
      </c>
      <c r="AA95">
        <f t="shared" si="77"/>
        <v>9.375</v>
      </c>
      <c r="AB95">
        <f t="shared" si="78"/>
        <v>10</v>
      </c>
      <c r="AC95">
        <f t="shared" si="79"/>
        <v>9.875</v>
      </c>
      <c r="AD95">
        <f t="shared" si="80"/>
        <v>10</v>
      </c>
      <c r="AE95">
        <f t="shared" si="81"/>
        <v>-0.75</v>
      </c>
      <c r="AF95" s="4">
        <f t="shared" si="82"/>
        <v>10</v>
      </c>
      <c r="AG95" s="1">
        <f t="shared" si="83"/>
        <v>8.75</v>
      </c>
      <c r="AH95" s="1">
        <f t="shared" si="84"/>
        <v>10</v>
      </c>
      <c r="AI95" s="1">
        <f t="shared" si="85"/>
        <v>10</v>
      </c>
      <c r="AJ95" s="1">
        <f t="shared" si="86"/>
        <v>10</v>
      </c>
      <c r="AK95" s="1">
        <f t="shared" si="87"/>
        <v>10</v>
      </c>
      <c r="AL95" s="1">
        <f t="shared" si="88"/>
        <v>10</v>
      </c>
      <c r="AM95" s="1">
        <f t="shared" si="89"/>
        <v>10</v>
      </c>
      <c r="AN95" s="1">
        <f t="shared" si="90"/>
        <v>10</v>
      </c>
      <c r="AO95" s="1">
        <f t="shared" si="91"/>
        <v>10</v>
      </c>
      <c r="AP95" s="1">
        <f t="shared" si="92"/>
        <v>-1</v>
      </c>
      <c r="AQ95">
        <f t="shared" si="93"/>
        <v>3</v>
      </c>
      <c r="AR95">
        <f t="shared" si="94"/>
        <v>7</v>
      </c>
      <c r="AS95">
        <f t="shared" si="95"/>
        <v>8</v>
      </c>
      <c r="AT95">
        <f t="shared" si="96"/>
        <v>10</v>
      </c>
      <c r="AU95">
        <f t="shared" si="97"/>
        <v>7</v>
      </c>
      <c r="AV95">
        <f t="shared" si="98"/>
        <v>8</v>
      </c>
      <c r="AW95">
        <f t="shared" si="99"/>
        <v>6</v>
      </c>
      <c r="AX95">
        <f t="shared" si="100"/>
        <v>7</v>
      </c>
      <c r="AY95">
        <f t="shared" si="101"/>
        <v>7</v>
      </c>
      <c r="AZ95">
        <f t="shared" si="102"/>
        <v>7</v>
      </c>
      <c r="BA95" t="str">
        <f t="shared" si="103"/>
        <v/>
      </c>
      <c r="BB95" s="3">
        <v>10</v>
      </c>
      <c r="BC95">
        <f>IF(ISNA(VLOOKUP(A95&amp;" "&amp;B95,'Domaci SPSS'!A:D,4,0)), 0, VLOOKUP(A95&amp;" "&amp;B95,'Domaci SPSS'!A:D,4,0))</f>
        <v>10</v>
      </c>
      <c r="BD95">
        <v>10</v>
      </c>
      <c r="BE95">
        <v>10</v>
      </c>
      <c r="BF95">
        <v>10</v>
      </c>
      <c r="BG95">
        <v>10</v>
      </c>
      <c r="BH95">
        <v>7.5</v>
      </c>
      <c r="BI95">
        <v>10</v>
      </c>
      <c r="BJ95">
        <v>9.5</v>
      </c>
      <c r="BK95">
        <v>10</v>
      </c>
      <c r="BN95">
        <v>3</v>
      </c>
      <c r="BQ95">
        <v>7</v>
      </c>
      <c r="BR95">
        <v>8</v>
      </c>
      <c r="BT95">
        <v>10</v>
      </c>
      <c r="BV95">
        <v>7</v>
      </c>
      <c r="BX95">
        <v>8</v>
      </c>
      <c r="BZ95">
        <v>6</v>
      </c>
      <c r="CB95">
        <v>7</v>
      </c>
      <c r="CD95">
        <v>7</v>
      </c>
      <c r="CG95">
        <v>7</v>
      </c>
      <c r="CL95">
        <v>15</v>
      </c>
      <c r="CM95">
        <v>1</v>
      </c>
    </row>
    <row r="96" spans="1:91" x14ac:dyDescent="0.3">
      <c r="A96" t="s">
        <v>44</v>
      </c>
      <c r="B96" t="s">
        <v>115</v>
      </c>
      <c r="C96" t="s">
        <v>406</v>
      </c>
      <c r="D96" t="s">
        <v>677</v>
      </c>
      <c r="E96" t="s">
        <v>116</v>
      </c>
      <c r="F96" s="18">
        <f t="shared" si="104"/>
        <v>14</v>
      </c>
      <c r="G96" s="12">
        <f t="shared" si="70"/>
        <v>15</v>
      </c>
      <c r="I96">
        <v>10</v>
      </c>
      <c r="J96">
        <v>10</v>
      </c>
      <c r="K96">
        <v>10</v>
      </c>
      <c r="L96">
        <v>10</v>
      </c>
      <c r="M96">
        <v>9.625</v>
      </c>
      <c r="N96">
        <v>9.0625</v>
      </c>
      <c r="O96">
        <v>8.9285714289999998</v>
      </c>
      <c r="P96">
        <v>8.25</v>
      </c>
      <c r="Q96">
        <v>8.125</v>
      </c>
      <c r="R96">
        <v>7.5</v>
      </c>
      <c r="S96">
        <v>4.75</v>
      </c>
      <c r="U96">
        <f t="shared" si="71"/>
        <v>10</v>
      </c>
      <c r="V96">
        <f t="shared" si="72"/>
        <v>9.0625</v>
      </c>
      <c r="W96">
        <f t="shared" si="73"/>
        <v>10</v>
      </c>
      <c r="X96">
        <f t="shared" si="74"/>
        <v>4.75</v>
      </c>
      <c r="Y96">
        <f t="shared" si="75"/>
        <v>10</v>
      </c>
      <c r="Z96">
        <f t="shared" si="76"/>
        <v>8.125</v>
      </c>
      <c r="AA96">
        <f t="shared" si="77"/>
        <v>9.625</v>
      </c>
      <c r="AB96">
        <f t="shared" si="78"/>
        <v>8.25</v>
      </c>
      <c r="AC96">
        <f t="shared" si="79"/>
        <v>10</v>
      </c>
      <c r="AD96">
        <f t="shared" si="80"/>
        <v>8.9285714285714288</v>
      </c>
      <c r="AE96">
        <f t="shared" si="81"/>
        <v>7.5</v>
      </c>
      <c r="AF96" s="4">
        <f t="shared" si="82"/>
        <v>10</v>
      </c>
      <c r="AG96" s="1">
        <f t="shared" si="83"/>
        <v>8.75</v>
      </c>
      <c r="AH96" s="1">
        <f t="shared" si="84"/>
        <v>10</v>
      </c>
      <c r="AI96" s="1">
        <f t="shared" si="85"/>
        <v>3.3333333333333335</v>
      </c>
      <c r="AJ96" s="1">
        <f t="shared" si="86"/>
        <v>10</v>
      </c>
      <c r="AK96" s="1">
        <f t="shared" si="87"/>
        <v>7.5</v>
      </c>
      <c r="AL96" s="1">
        <f t="shared" si="88"/>
        <v>10</v>
      </c>
      <c r="AM96" s="1">
        <f t="shared" si="89"/>
        <v>8</v>
      </c>
      <c r="AN96" s="1">
        <f t="shared" si="90"/>
        <v>10</v>
      </c>
      <c r="AO96" s="1">
        <f t="shared" si="91"/>
        <v>8.5714285714285712</v>
      </c>
      <c r="AP96" s="1">
        <f t="shared" si="92"/>
        <v>10</v>
      </c>
      <c r="AQ96">
        <f t="shared" si="93"/>
        <v>1</v>
      </c>
      <c r="AR96">
        <f t="shared" si="94"/>
        <v>7</v>
      </c>
      <c r="AS96">
        <f t="shared" si="95"/>
        <v>7</v>
      </c>
      <c r="AT96">
        <f t="shared" si="96"/>
        <v>6</v>
      </c>
      <c r="AU96">
        <f t="shared" si="97"/>
        <v>7</v>
      </c>
      <c r="AV96">
        <f t="shared" si="98"/>
        <v>7</v>
      </c>
      <c r="AW96">
        <f t="shared" si="99"/>
        <v>5</v>
      </c>
      <c r="AX96">
        <f t="shared" si="100"/>
        <v>6</v>
      </c>
      <c r="AY96">
        <f t="shared" si="101"/>
        <v>7</v>
      </c>
      <c r="AZ96">
        <f t="shared" si="102"/>
        <v>6</v>
      </c>
      <c r="BA96">
        <f t="shared" si="103"/>
        <v>7</v>
      </c>
      <c r="BB96" s="3">
        <v>10</v>
      </c>
      <c r="BC96">
        <f>IF(ISNA(VLOOKUP(A96&amp;" "&amp;B96,'Domaci SPSS'!A:D,4,0)), 0, VLOOKUP(A96&amp;" "&amp;B96,'Domaci SPSS'!A:D,4,0))</f>
        <v>10</v>
      </c>
      <c r="BD96">
        <v>10</v>
      </c>
      <c r="BE96">
        <v>9</v>
      </c>
      <c r="BF96">
        <v>10</v>
      </c>
      <c r="BG96">
        <v>10</v>
      </c>
      <c r="BH96">
        <v>8.5</v>
      </c>
      <c r="BI96">
        <v>9</v>
      </c>
      <c r="BJ96">
        <v>10</v>
      </c>
      <c r="BK96">
        <v>10</v>
      </c>
      <c r="BN96">
        <v>1</v>
      </c>
      <c r="BQ96">
        <v>7</v>
      </c>
      <c r="BR96">
        <v>7</v>
      </c>
      <c r="BT96">
        <v>6</v>
      </c>
      <c r="BV96">
        <v>7</v>
      </c>
      <c r="BX96">
        <v>7</v>
      </c>
      <c r="BZ96">
        <v>5</v>
      </c>
      <c r="CB96">
        <v>6</v>
      </c>
      <c r="CD96">
        <v>7</v>
      </c>
      <c r="CG96">
        <v>6</v>
      </c>
      <c r="CH96">
        <v>7</v>
      </c>
      <c r="CL96">
        <v>15</v>
      </c>
      <c r="CM96">
        <v>1</v>
      </c>
    </row>
    <row r="97" spans="1:91" x14ac:dyDescent="0.3">
      <c r="A97" t="s">
        <v>21</v>
      </c>
      <c r="B97" t="s">
        <v>22</v>
      </c>
      <c r="C97" t="s">
        <v>402</v>
      </c>
      <c r="D97" t="s">
        <v>679</v>
      </c>
      <c r="E97" t="s">
        <v>23</v>
      </c>
      <c r="F97" s="18">
        <f t="shared" si="104"/>
        <v>14</v>
      </c>
      <c r="G97" s="12">
        <f t="shared" si="70"/>
        <v>12</v>
      </c>
      <c r="I97">
        <v>10</v>
      </c>
      <c r="J97">
        <v>10</v>
      </c>
      <c r="K97">
        <v>10</v>
      </c>
      <c r="L97">
        <v>9.5</v>
      </c>
      <c r="M97">
        <v>9.5</v>
      </c>
      <c r="N97">
        <v>9.5</v>
      </c>
      <c r="O97">
        <v>9</v>
      </c>
      <c r="P97">
        <v>8.5</v>
      </c>
      <c r="Q97">
        <v>8.5</v>
      </c>
      <c r="R97">
        <v>8.25</v>
      </c>
      <c r="S97">
        <v>7.25</v>
      </c>
      <c r="U97">
        <f t="shared" si="71"/>
        <v>9.5</v>
      </c>
      <c r="V97">
        <f t="shared" si="72"/>
        <v>10</v>
      </c>
      <c r="W97">
        <f t="shared" si="73"/>
        <v>10</v>
      </c>
      <c r="X97">
        <f t="shared" si="74"/>
        <v>7.25</v>
      </c>
      <c r="Y97">
        <f t="shared" si="75"/>
        <v>9</v>
      </c>
      <c r="Z97">
        <f t="shared" si="76"/>
        <v>8.25</v>
      </c>
      <c r="AA97">
        <f t="shared" si="77"/>
        <v>8.5</v>
      </c>
      <c r="AB97">
        <f t="shared" si="78"/>
        <v>8.5</v>
      </c>
      <c r="AC97">
        <f t="shared" si="79"/>
        <v>9.5</v>
      </c>
      <c r="AD97">
        <f t="shared" si="80"/>
        <v>9.5</v>
      </c>
      <c r="AE97">
        <f t="shared" si="81"/>
        <v>10</v>
      </c>
      <c r="AF97" s="4">
        <f t="shared" si="82"/>
        <v>10</v>
      </c>
      <c r="AG97" s="1">
        <f t="shared" si="83"/>
        <v>10</v>
      </c>
      <c r="AH97" s="1">
        <f t="shared" si="84"/>
        <v>10</v>
      </c>
      <c r="AI97" s="1">
        <f t="shared" si="85"/>
        <v>6.666666666666667</v>
      </c>
      <c r="AJ97" s="1">
        <f t="shared" si="86"/>
        <v>10</v>
      </c>
      <c r="AK97" s="1">
        <f t="shared" si="87"/>
        <v>10</v>
      </c>
      <c r="AL97" s="1">
        <f t="shared" si="88"/>
        <v>10</v>
      </c>
      <c r="AM97" s="1">
        <f t="shared" si="89"/>
        <v>10</v>
      </c>
      <c r="AN97" s="1">
        <f t="shared" si="90"/>
        <v>10</v>
      </c>
      <c r="AO97" s="1">
        <f t="shared" si="91"/>
        <v>10</v>
      </c>
      <c r="AP97" s="1">
        <f t="shared" si="92"/>
        <v>10</v>
      </c>
      <c r="AQ97">
        <f t="shared" si="93"/>
        <v>2</v>
      </c>
      <c r="AR97">
        <f t="shared" si="94"/>
        <v>8</v>
      </c>
      <c r="AS97">
        <f t="shared" si="95"/>
        <v>8</v>
      </c>
      <c r="AT97">
        <f t="shared" si="96"/>
        <v>8</v>
      </c>
      <c r="AU97">
        <f t="shared" si="97"/>
        <v>7</v>
      </c>
      <c r="AV97">
        <f t="shared" si="98"/>
        <v>8</v>
      </c>
      <c r="AW97">
        <f t="shared" si="99"/>
        <v>6</v>
      </c>
      <c r="AX97">
        <f t="shared" si="100"/>
        <v>7</v>
      </c>
      <c r="AY97">
        <f t="shared" si="101"/>
        <v>7</v>
      </c>
      <c r="AZ97">
        <f t="shared" si="102"/>
        <v>7</v>
      </c>
      <c r="BA97">
        <f t="shared" si="103"/>
        <v>7</v>
      </c>
      <c r="BB97" s="3">
        <v>8</v>
      </c>
      <c r="BC97">
        <f>IF(ISNA(VLOOKUP(A97&amp;" "&amp;B97,'Domaci SPSS'!A:D,4,0)), 0, VLOOKUP(A97&amp;" "&amp;B97,'Domaci SPSS'!A:D,4,0))</f>
        <v>10</v>
      </c>
      <c r="BD97">
        <v>10</v>
      </c>
      <c r="BE97">
        <v>9</v>
      </c>
      <c r="BF97">
        <v>6</v>
      </c>
      <c r="BG97">
        <v>3</v>
      </c>
      <c r="BH97">
        <v>4</v>
      </c>
      <c r="BI97">
        <v>4</v>
      </c>
      <c r="BJ97">
        <v>8</v>
      </c>
      <c r="BK97">
        <v>8</v>
      </c>
      <c r="BL97">
        <v>10</v>
      </c>
      <c r="BN97">
        <v>2</v>
      </c>
      <c r="BQ97">
        <v>8</v>
      </c>
      <c r="BR97">
        <v>8</v>
      </c>
      <c r="BT97">
        <v>8</v>
      </c>
      <c r="BV97">
        <v>7</v>
      </c>
      <c r="BX97">
        <v>8</v>
      </c>
      <c r="BZ97">
        <v>6</v>
      </c>
      <c r="CB97">
        <v>7</v>
      </c>
      <c r="CD97">
        <v>7</v>
      </c>
      <c r="CG97">
        <v>7</v>
      </c>
      <c r="CH97">
        <v>7</v>
      </c>
      <c r="CL97">
        <v>12</v>
      </c>
      <c r="CM97">
        <v>1</v>
      </c>
    </row>
    <row r="98" spans="1:91" x14ac:dyDescent="0.3">
      <c r="A98" t="s">
        <v>63</v>
      </c>
      <c r="B98" t="s">
        <v>285</v>
      </c>
      <c r="C98" t="s">
        <v>466</v>
      </c>
      <c r="D98" t="s">
        <v>681</v>
      </c>
      <c r="E98" t="s">
        <v>287</v>
      </c>
      <c r="F98" s="18">
        <f t="shared" si="104"/>
        <v>14</v>
      </c>
      <c r="G98" s="12">
        <f t="shared" si="70"/>
        <v>15</v>
      </c>
      <c r="I98">
        <v>10</v>
      </c>
      <c r="J98">
        <v>10</v>
      </c>
      <c r="K98">
        <v>10</v>
      </c>
      <c r="L98">
        <v>9.75</v>
      </c>
      <c r="M98">
        <v>9.75</v>
      </c>
      <c r="N98">
        <v>9.375</v>
      </c>
      <c r="O98">
        <v>9.25</v>
      </c>
      <c r="P98">
        <v>9.0625</v>
      </c>
      <c r="Q98">
        <v>9</v>
      </c>
      <c r="R98">
        <v>8.875</v>
      </c>
      <c r="S98">
        <v>8.5</v>
      </c>
      <c r="U98">
        <f t="shared" si="71"/>
        <v>10</v>
      </c>
      <c r="V98">
        <f t="shared" si="72"/>
        <v>9.0625</v>
      </c>
      <c r="W98">
        <f t="shared" si="73"/>
        <v>10</v>
      </c>
      <c r="X98">
        <f t="shared" si="74"/>
        <v>9.25</v>
      </c>
      <c r="Y98">
        <f t="shared" si="75"/>
        <v>8.5</v>
      </c>
      <c r="Z98">
        <f t="shared" si="76"/>
        <v>8.875</v>
      </c>
      <c r="AA98">
        <f t="shared" si="77"/>
        <v>9</v>
      </c>
      <c r="AB98">
        <f t="shared" si="78"/>
        <v>9.375</v>
      </c>
      <c r="AC98">
        <f t="shared" si="79"/>
        <v>9.75</v>
      </c>
      <c r="AD98">
        <f t="shared" si="80"/>
        <v>9.75</v>
      </c>
      <c r="AE98">
        <f t="shared" si="81"/>
        <v>10</v>
      </c>
      <c r="AF98" s="4">
        <f t="shared" si="82"/>
        <v>10</v>
      </c>
      <c r="AG98" s="1">
        <f t="shared" si="83"/>
        <v>8.75</v>
      </c>
      <c r="AH98" s="1">
        <f t="shared" si="84"/>
        <v>10</v>
      </c>
      <c r="AI98" s="1">
        <f t="shared" si="85"/>
        <v>10</v>
      </c>
      <c r="AJ98" s="1">
        <f t="shared" si="86"/>
        <v>10</v>
      </c>
      <c r="AK98" s="1">
        <f t="shared" si="87"/>
        <v>10</v>
      </c>
      <c r="AL98" s="1">
        <f t="shared" si="88"/>
        <v>10</v>
      </c>
      <c r="AM98" s="1">
        <f t="shared" si="89"/>
        <v>10</v>
      </c>
      <c r="AN98" s="1">
        <f t="shared" si="90"/>
        <v>10</v>
      </c>
      <c r="AO98" s="1">
        <f t="shared" si="91"/>
        <v>10</v>
      </c>
      <c r="AP98" s="1">
        <f t="shared" si="92"/>
        <v>10</v>
      </c>
      <c r="AQ98">
        <f t="shared" si="93"/>
        <v>3</v>
      </c>
      <c r="AR98">
        <f t="shared" si="94"/>
        <v>7</v>
      </c>
      <c r="AS98">
        <f t="shared" si="95"/>
        <v>8</v>
      </c>
      <c r="AT98">
        <f t="shared" si="96"/>
        <v>10</v>
      </c>
      <c r="AU98">
        <f t="shared" si="97"/>
        <v>7</v>
      </c>
      <c r="AV98">
        <f t="shared" si="98"/>
        <v>8</v>
      </c>
      <c r="AW98">
        <f t="shared" si="99"/>
        <v>6</v>
      </c>
      <c r="AX98">
        <f t="shared" si="100"/>
        <v>7</v>
      </c>
      <c r="AY98">
        <f t="shared" si="101"/>
        <v>6</v>
      </c>
      <c r="AZ98">
        <f t="shared" si="102"/>
        <v>7</v>
      </c>
      <c r="BA98">
        <f t="shared" si="103"/>
        <v>7</v>
      </c>
      <c r="BB98" s="3">
        <v>10</v>
      </c>
      <c r="BC98">
        <f>IF(ISNA(VLOOKUP(A98&amp;" "&amp;B98,'Domaci SPSS'!A:D,4,0)), 0, VLOOKUP(A98&amp;" "&amp;B98,'Domaci SPSS'!A:D,4,0))</f>
        <v>10</v>
      </c>
      <c r="BD98">
        <v>10</v>
      </c>
      <c r="BE98">
        <v>7</v>
      </c>
      <c r="BF98">
        <v>4</v>
      </c>
      <c r="BG98">
        <v>5.5</v>
      </c>
      <c r="BH98">
        <v>6</v>
      </c>
      <c r="BI98">
        <v>7.5</v>
      </c>
      <c r="BJ98">
        <v>9</v>
      </c>
      <c r="BK98">
        <v>9</v>
      </c>
      <c r="BL98">
        <v>10</v>
      </c>
      <c r="BN98">
        <v>3</v>
      </c>
      <c r="BQ98">
        <v>7</v>
      </c>
      <c r="BR98">
        <v>8</v>
      </c>
      <c r="BT98">
        <v>10</v>
      </c>
      <c r="BV98">
        <v>7</v>
      </c>
      <c r="BX98">
        <v>8</v>
      </c>
      <c r="BZ98">
        <v>6</v>
      </c>
      <c r="CB98">
        <v>7</v>
      </c>
      <c r="CD98">
        <v>6</v>
      </c>
      <c r="CG98">
        <v>7</v>
      </c>
      <c r="CH98">
        <v>7</v>
      </c>
      <c r="CL98">
        <v>15</v>
      </c>
      <c r="CM98">
        <v>1</v>
      </c>
    </row>
    <row r="99" spans="1:91" x14ac:dyDescent="0.3">
      <c r="A99" t="s">
        <v>207</v>
      </c>
      <c r="B99" t="s">
        <v>208</v>
      </c>
      <c r="C99" t="s">
        <v>360</v>
      </c>
      <c r="D99" t="s">
        <v>683</v>
      </c>
      <c r="E99" t="s">
        <v>209</v>
      </c>
      <c r="F99" s="18">
        <f t="shared" si="104"/>
        <v>14</v>
      </c>
      <c r="G99" s="12">
        <f t="shared" si="70"/>
        <v>15</v>
      </c>
      <c r="I99">
        <v>10</v>
      </c>
      <c r="J99">
        <v>9.5</v>
      </c>
      <c r="K99">
        <v>9.5</v>
      </c>
      <c r="L99">
        <v>9.25</v>
      </c>
      <c r="M99">
        <v>9.125</v>
      </c>
      <c r="N99">
        <v>9.0625</v>
      </c>
      <c r="O99">
        <v>8.75</v>
      </c>
      <c r="P99">
        <v>8.5</v>
      </c>
      <c r="Q99">
        <v>8.5</v>
      </c>
      <c r="R99">
        <v>7.75</v>
      </c>
      <c r="S99">
        <v>7.5</v>
      </c>
      <c r="U99">
        <f t="shared" si="71"/>
        <v>8.5</v>
      </c>
      <c r="V99">
        <f t="shared" si="72"/>
        <v>9.0625</v>
      </c>
      <c r="W99">
        <f t="shared" si="73"/>
        <v>10</v>
      </c>
      <c r="X99">
        <f t="shared" si="74"/>
        <v>9.5</v>
      </c>
      <c r="Y99">
        <f t="shared" si="75"/>
        <v>9.25</v>
      </c>
      <c r="Z99">
        <f t="shared" si="76"/>
        <v>7.75</v>
      </c>
      <c r="AA99">
        <f t="shared" si="77"/>
        <v>8.75</v>
      </c>
      <c r="AB99">
        <f t="shared" si="78"/>
        <v>9.125</v>
      </c>
      <c r="AC99">
        <f t="shared" si="79"/>
        <v>9.5</v>
      </c>
      <c r="AD99">
        <f t="shared" si="80"/>
        <v>7.5</v>
      </c>
      <c r="AE99">
        <f t="shared" si="81"/>
        <v>8.5</v>
      </c>
      <c r="AF99" s="4">
        <f t="shared" si="82"/>
        <v>10</v>
      </c>
      <c r="AG99" s="1">
        <f t="shared" si="83"/>
        <v>8.75</v>
      </c>
      <c r="AH99" s="1">
        <f t="shared" si="84"/>
        <v>10</v>
      </c>
      <c r="AI99" s="1">
        <f t="shared" si="85"/>
        <v>10</v>
      </c>
      <c r="AJ99" s="1">
        <f t="shared" si="86"/>
        <v>10</v>
      </c>
      <c r="AK99" s="1">
        <f t="shared" si="87"/>
        <v>10</v>
      </c>
      <c r="AL99" s="1">
        <f t="shared" si="88"/>
        <v>10</v>
      </c>
      <c r="AM99" s="1">
        <f t="shared" si="89"/>
        <v>10</v>
      </c>
      <c r="AN99" s="1">
        <f t="shared" si="90"/>
        <v>10</v>
      </c>
      <c r="AO99" s="1">
        <f t="shared" si="91"/>
        <v>10</v>
      </c>
      <c r="AP99" s="1">
        <f t="shared" si="92"/>
        <v>10</v>
      </c>
      <c r="AQ99">
        <f t="shared" si="93"/>
        <v>2</v>
      </c>
      <c r="AR99">
        <f t="shared" si="94"/>
        <v>7</v>
      </c>
      <c r="AS99">
        <f t="shared" si="95"/>
        <v>8</v>
      </c>
      <c r="AT99">
        <f t="shared" si="96"/>
        <v>10</v>
      </c>
      <c r="AU99">
        <f t="shared" si="97"/>
        <v>6</v>
      </c>
      <c r="AV99">
        <f t="shared" si="98"/>
        <v>8</v>
      </c>
      <c r="AW99">
        <f t="shared" si="99"/>
        <v>6</v>
      </c>
      <c r="AX99">
        <f t="shared" si="100"/>
        <v>7</v>
      </c>
      <c r="AY99">
        <f t="shared" si="101"/>
        <v>7</v>
      </c>
      <c r="AZ99">
        <f t="shared" si="102"/>
        <v>7</v>
      </c>
      <c r="BA99">
        <f t="shared" si="103"/>
        <v>7</v>
      </c>
      <c r="BB99" s="3">
        <v>4</v>
      </c>
      <c r="BC99">
        <f>IF(ISNA(VLOOKUP(A99&amp;" "&amp;B99,'Domaci SPSS'!A:D,4,0)), 0, VLOOKUP(A99&amp;" "&amp;B99,'Domaci SPSS'!A:D,4,0))</f>
        <v>10</v>
      </c>
      <c r="BD99">
        <v>10</v>
      </c>
      <c r="BE99">
        <v>8</v>
      </c>
      <c r="BF99">
        <v>7</v>
      </c>
      <c r="BG99">
        <v>1</v>
      </c>
      <c r="BH99">
        <v>5</v>
      </c>
      <c r="BI99">
        <v>6.5</v>
      </c>
      <c r="BJ99">
        <v>8</v>
      </c>
      <c r="BL99">
        <v>4</v>
      </c>
      <c r="BN99">
        <v>2</v>
      </c>
      <c r="BQ99">
        <v>7</v>
      </c>
      <c r="BR99">
        <v>8</v>
      </c>
      <c r="BT99">
        <v>10</v>
      </c>
      <c r="BV99">
        <v>6</v>
      </c>
      <c r="BX99">
        <v>8</v>
      </c>
      <c r="BZ99">
        <v>6</v>
      </c>
      <c r="CB99">
        <v>7</v>
      </c>
      <c r="CD99">
        <v>7</v>
      </c>
      <c r="CG99">
        <v>7</v>
      </c>
      <c r="CH99">
        <v>7</v>
      </c>
      <c r="CL99">
        <v>15</v>
      </c>
      <c r="CM99">
        <v>1</v>
      </c>
    </row>
    <row r="100" spans="1:91" x14ac:dyDescent="0.3">
      <c r="A100" t="s">
        <v>17</v>
      </c>
      <c r="B100" t="s">
        <v>18</v>
      </c>
      <c r="C100" t="s">
        <v>414</v>
      </c>
      <c r="D100" t="s">
        <v>685</v>
      </c>
      <c r="E100" t="s">
        <v>19</v>
      </c>
      <c r="F100" s="18">
        <f t="shared" si="104"/>
        <v>14</v>
      </c>
      <c r="G100" s="12">
        <f t="shared" si="70"/>
        <v>15</v>
      </c>
      <c r="I100">
        <v>10</v>
      </c>
      <c r="J100">
        <v>10</v>
      </c>
      <c r="K100">
        <v>9.875</v>
      </c>
      <c r="L100">
        <v>9.375</v>
      </c>
      <c r="M100">
        <v>9.25</v>
      </c>
      <c r="N100">
        <v>9.25</v>
      </c>
      <c r="O100">
        <v>9.0625</v>
      </c>
      <c r="P100">
        <v>9</v>
      </c>
      <c r="Q100">
        <v>8.75</v>
      </c>
      <c r="R100">
        <v>6.625</v>
      </c>
      <c r="S100">
        <v>4.75</v>
      </c>
      <c r="U100">
        <f t="shared" si="71"/>
        <v>9</v>
      </c>
      <c r="V100">
        <f t="shared" si="72"/>
        <v>9.0625</v>
      </c>
      <c r="W100">
        <f t="shared" si="73"/>
        <v>10</v>
      </c>
      <c r="X100">
        <f t="shared" si="74"/>
        <v>4.75</v>
      </c>
      <c r="Y100">
        <f t="shared" si="75"/>
        <v>8.75</v>
      </c>
      <c r="Z100">
        <f t="shared" si="76"/>
        <v>6.625</v>
      </c>
      <c r="AA100">
        <f t="shared" si="77"/>
        <v>9.25</v>
      </c>
      <c r="AB100">
        <f t="shared" si="78"/>
        <v>9.25</v>
      </c>
      <c r="AC100">
        <f t="shared" si="79"/>
        <v>9.375</v>
      </c>
      <c r="AD100">
        <f t="shared" si="80"/>
        <v>10</v>
      </c>
      <c r="AE100">
        <f t="shared" si="81"/>
        <v>9.875</v>
      </c>
      <c r="AF100" s="4">
        <f t="shared" si="82"/>
        <v>10</v>
      </c>
      <c r="AG100" s="1">
        <f t="shared" si="83"/>
        <v>8.75</v>
      </c>
      <c r="AH100" s="1">
        <f t="shared" si="84"/>
        <v>10</v>
      </c>
      <c r="AI100" s="1">
        <f t="shared" si="85"/>
        <v>3.3333333333333335</v>
      </c>
      <c r="AJ100" s="1">
        <f t="shared" si="86"/>
        <v>10</v>
      </c>
      <c r="AK100" s="1">
        <f t="shared" si="87"/>
        <v>7.5</v>
      </c>
      <c r="AL100" s="1">
        <f t="shared" si="88"/>
        <v>10</v>
      </c>
      <c r="AM100" s="1">
        <f t="shared" si="89"/>
        <v>10</v>
      </c>
      <c r="AN100" s="1">
        <f t="shared" si="90"/>
        <v>10</v>
      </c>
      <c r="AO100" s="1">
        <f t="shared" si="91"/>
        <v>10</v>
      </c>
      <c r="AP100" s="1">
        <f t="shared" si="92"/>
        <v>10</v>
      </c>
      <c r="AQ100">
        <f t="shared" si="93"/>
        <v>1</v>
      </c>
      <c r="AR100">
        <f t="shared" si="94"/>
        <v>7</v>
      </c>
      <c r="AS100">
        <f t="shared" si="95"/>
        <v>6</v>
      </c>
      <c r="AT100">
        <f t="shared" si="96"/>
        <v>6</v>
      </c>
      <c r="AU100">
        <f t="shared" si="97"/>
        <v>5</v>
      </c>
      <c r="AV100">
        <f t="shared" si="98"/>
        <v>7</v>
      </c>
      <c r="AW100">
        <f t="shared" si="99"/>
        <v>6</v>
      </c>
      <c r="AX100">
        <f t="shared" si="100"/>
        <v>7</v>
      </c>
      <c r="AY100">
        <f t="shared" si="101"/>
        <v>7</v>
      </c>
      <c r="AZ100">
        <f t="shared" si="102"/>
        <v>7</v>
      </c>
      <c r="BA100">
        <f t="shared" si="103"/>
        <v>7</v>
      </c>
      <c r="BB100" s="3">
        <v>6</v>
      </c>
      <c r="BC100">
        <f>IF(ISNA(VLOOKUP(A100&amp;" "&amp;B100,'Domaci SPSS'!A:D,4,0)), 0, VLOOKUP(A100&amp;" "&amp;B100,'Domaci SPSS'!A:D,4,0))</f>
        <v>10</v>
      </c>
      <c r="BD100">
        <v>10</v>
      </c>
      <c r="BE100">
        <v>9</v>
      </c>
      <c r="BF100">
        <v>5</v>
      </c>
      <c r="BG100">
        <v>4</v>
      </c>
      <c r="BH100">
        <v>7</v>
      </c>
      <c r="BI100">
        <v>7</v>
      </c>
      <c r="BJ100">
        <v>7.5</v>
      </c>
      <c r="BK100">
        <v>10</v>
      </c>
      <c r="BL100">
        <v>9.5</v>
      </c>
      <c r="BN100">
        <v>1</v>
      </c>
      <c r="BQ100">
        <v>7</v>
      </c>
      <c r="BR100">
        <v>6</v>
      </c>
      <c r="BT100">
        <v>6</v>
      </c>
      <c r="BV100">
        <v>5</v>
      </c>
      <c r="BX100">
        <v>7</v>
      </c>
      <c r="BZ100">
        <v>6</v>
      </c>
      <c r="CB100">
        <v>7</v>
      </c>
      <c r="CD100">
        <v>7</v>
      </c>
      <c r="CG100">
        <v>7</v>
      </c>
      <c r="CH100">
        <v>7</v>
      </c>
      <c r="CL100">
        <v>15</v>
      </c>
      <c r="CM100">
        <v>1</v>
      </c>
    </row>
    <row r="101" spans="1:91" x14ac:dyDescent="0.3">
      <c r="A101" t="s">
        <v>130</v>
      </c>
      <c r="B101" t="s">
        <v>221</v>
      </c>
      <c r="C101" t="s">
        <v>362</v>
      </c>
      <c r="D101" t="s">
        <v>687</v>
      </c>
      <c r="E101" t="s">
        <v>223</v>
      </c>
      <c r="F101" s="18">
        <f t="shared" si="104"/>
        <v>13</v>
      </c>
      <c r="G101" s="12">
        <f t="shared" ref="G101:G126" si="105">CL101*CM101</f>
        <v>15</v>
      </c>
      <c r="I101">
        <v>10</v>
      </c>
      <c r="J101">
        <v>9.75</v>
      </c>
      <c r="K101">
        <v>9.75</v>
      </c>
      <c r="L101">
        <v>9.625</v>
      </c>
      <c r="M101">
        <v>9.5</v>
      </c>
      <c r="N101">
        <v>9</v>
      </c>
      <c r="O101">
        <v>8.25</v>
      </c>
      <c r="P101">
        <v>8.125</v>
      </c>
      <c r="Q101">
        <v>5.3125</v>
      </c>
      <c r="R101">
        <v>1.125</v>
      </c>
      <c r="S101">
        <v>-0.75</v>
      </c>
      <c r="U101">
        <f t="shared" ref="U101:U126" si="106">AF101*0.75+BB101*0.25</f>
        <v>8.25</v>
      </c>
      <c r="V101">
        <f t="shared" ref="V101:V126" si="107">AG101*0.75+BC101*0.25</f>
        <v>5.3125</v>
      </c>
      <c r="W101">
        <f t="shared" ref="W101:W126" si="108">AH101*0.75+BD101*0.25</f>
        <v>10</v>
      </c>
      <c r="X101">
        <f t="shared" ref="X101:X126" si="109">AI101*0.75+BE101*0.25</f>
        <v>1.125</v>
      </c>
      <c r="Y101">
        <f t="shared" ref="Y101:Y126" si="110">AJ101*0.75+BF101*0.25</f>
        <v>9</v>
      </c>
      <c r="Z101">
        <f t="shared" ref="Z101:Z126" si="111">AK101*0.75+BG101*0.25</f>
        <v>-0.75</v>
      </c>
      <c r="AA101">
        <f t="shared" ref="AA101:AA126" si="112">AL101*0.75+BH101*0.25</f>
        <v>9.5</v>
      </c>
      <c r="AB101">
        <f t="shared" ref="AB101:AB126" si="113">AM101*0.75+BI101*0.25</f>
        <v>8.125</v>
      </c>
      <c r="AC101">
        <f t="shared" ref="AC101:AC126" si="114">AN101*0.75+BJ101*0.25</f>
        <v>9.75</v>
      </c>
      <c r="AD101">
        <f t="shared" ref="AD101:AD125" si="115">AO101*0.75+BK101*0.25</f>
        <v>9.75</v>
      </c>
      <c r="AE101">
        <f t="shared" ref="AE101:AE125" si="116">AP101*0.75+BL101*0.25</f>
        <v>9.625</v>
      </c>
      <c r="AF101" s="4">
        <f t="shared" ref="AF101:AF126" si="117">IF(AQ101="",-1, 10)</f>
        <v>10</v>
      </c>
      <c r="AG101" s="1">
        <f t="shared" ref="AG101:AG126" si="118">IF(AR101="",-1, 10*(AR101-(AR$3-1))/(AR$2-(AR$3-1)))</f>
        <v>3.75</v>
      </c>
      <c r="AH101" s="1">
        <f t="shared" ref="AH101:AH126" si="119">IF(AS101="",-1, 10)</f>
        <v>10</v>
      </c>
      <c r="AI101" s="1">
        <f t="shared" ref="AI101:AI126" si="120">IF(AT101="",-1, 10*(AT101-(AT$3-1))/(AT$2-(AT$3-1)))</f>
        <v>0</v>
      </c>
      <c r="AJ101" s="1">
        <f t="shared" ref="AJ101:AJ126" si="121">IF(AU101="",-1, 10)</f>
        <v>10</v>
      </c>
      <c r="AK101" s="1">
        <f t="shared" ref="AK101:AK126" si="122">IF(AV101="",-1, 10*(AV101-(AV$3-1))/(AV$2-(AV$3-1)))</f>
        <v>-2.5</v>
      </c>
      <c r="AL101" s="1">
        <f t="shared" ref="AL101:AL126" si="123">IF(AW101="",-1, 10)</f>
        <v>10</v>
      </c>
      <c r="AM101" s="1">
        <f t="shared" ref="AM101:AM126" si="124">IF(AX101="",-1, 10*(AX101-(AX$3-1))/(AX$2-(AX$3-1)))</f>
        <v>8</v>
      </c>
      <c r="AN101" s="1">
        <f t="shared" ref="AN101:AN126" si="125">IF(AY101="",-1, 10)</f>
        <v>10</v>
      </c>
      <c r="AO101" s="1">
        <f t="shared" ref="AO101:AO125" si="126">IF(AZ101="",-1, 10*(AZ101-(AZ$3-1))/(AZ$2-(AZ$3-1)))</f>
        <v>10</v>
      </c>
      <c r="AP101" s="1">
        <f t="shared" ref="AP101:AP125" si="127">IF(BA101="",-1, 10)</f>
        <v>10</v>
      </c>
      <c r="AQ101">
        <f t="shared" ref="AQ101:AQ125" si="128">IF(COUNT(BN101), BN101, "")</f>
        <v>1</v>
      </c>
      <c r="AR101">
        <f t="shared" ref="AR101:AR125" si="129">IF(COUNT(BP101:BQ101), SUM(BP101:BQ101), "")</f>
        <v>3</v>
      </c>
      <c r="AS101">
        <f t="shared" ref="AS101:AS125" si="130">IF(COUNT(BR101:BS101), SUM(BR101:BS101),"")</f>
        <v>4</v>
      </c>
      <c r="AT101">
        <f t="shared" ref="AT101:AT125" si="131">IF(COUNT(BT101:BU101),SUM(BT101:BU101),"")</f>
        <v>4</v>
      </c>
      <c r="AU101">
        <f t="shared" ref="AU101:AU125" si="132">IF(COUNT(BV101:BW101), SUM(BV101:BW101), "")</f>
        <v>3</v>
      </c>
      <c r="AV101">
        <f t="shared" ref="AV101:AV125" si="133">IF(COUNT(BX101:BY101), SUM(BX101:BY101), "")</f>
        <v>3</v>
      </c>
      <c r="AW101">
        <f t="shared" ref="AW101:AW125" si="134">IF(COUNT(BZ101:CA101), SUM(BZ101:CA101), "")</f>
        <v>6</v>
      </c>
      <c r="AX101">
        <f t="shared" ref="AX101:AX125" si="135">IF(COUNT(CB101:CC101), SUM(CB101:CC101), "")</f>
        <v>6</v>
      </c>
      <c r="AY101">
        <f t="shared" ref="AY101:AY125" si="136">IF(COUNT(CD101:CE101), SUM(CD101:CE101), "")</f>
        <v>6</v>
      </c>
      <c r="AZ101">
        <f t="shared" ref="AZ101:AZ125" si="137">IF(COUNT(CF101:CG101), SUM(CF101:CG101), "")</f>
        <v>7</v>
      </c>
      <c r="BA101">
        <f t="shared" ref="BA101:BA125" si="138">IF(COUNT(CH101:CI101), SUM(CH101:CI101), "")</f>
        <v>4</v>
      </c>
      <c r="BB101" s="3">
        <v>3</v>
      </c>
      <c r="BC101">
        <f>IF(ISNA(VLOOKUP(A101&amp;" "&amp;B101,'Domaci SPSS'!A:D,4,0)), 0, VLOOKUP(A101&amp;" "&amp;B101,'Domaci SPSS'!A:D,4,0))</f>
        <v>10</v>
      </c>
      <c r="BD101">
        <v>10</v>
      </c>
      <c r="BE101">
        <v>4.5</v>
      </c>
      <c r="BF101">
        <v>6</v>
      </c>
      <c r="BG101">
        <v>4.5</v>
      </c>
      <c r="BH101">
        <v>8</v>
      </c>
      <c r="BI101">
        <v>8.5</v>
      </c>
      <c r="BJ101">
        <v>9</v>
      </c>
      <c r="BK101">
        <v>9</v>
      </c>
      <c r="BL101">
        <v>8.5</v>
      </c>
      <c r="BN101">
        <v>1</v>
      </c>
      <c r="BQ101">
        <v>3</v>
      </c>
      <c r="BR101">
        <v>4</v>
      </c>
      <c r="BT101">
        <v>4</v>
      </c>
      <c r="BV101">
        <v>3</v>
      </c>
      <c r="BX101">
        <v>3</v>
      </c>
      <c r="BZ101">
        <v>6</v>
      </c>
      <c r="CB101">
        <v>6</v>
      </c>
      <c r="CD101">
        <v>6</v>
      </c>
      <c r="CG101">
        <v>7</v>
      </c>
      <c r="CH101">
        <v>4</v>
      </c>
      <c r="CL101">
        <v>15</v>
      </c>
      <c r="CM101">
        <v>1</v>
      </c>
    </row>
    <row r="102" spans="1:91" x14ac:dyDescent="0.3">
      <c r="A102" t="s">
        <v>40</v>
      </c>
      <c r="B102" t="s">
        <v>41</v>
      </c>
      <c r="C102" t="s">
        <v>425</v>
      </c>
      <c r="D102" t="s">
        <v>689</v>
      </c>
      <c r="E102" t="s">
        <v>42</v>
      </c>
      <c r="F102" s="18">
        <f t="shared" si="104"/>
        <v>15</v>
      </c>
      <c r="G102" s="12">
        <f t="shared" si="105"/>
        <v>15</v>
      </c>
      <c r="I102">
        <v>10</v>
      </c>
      <c r="J102">
        <v>10</v>
      </c>
      <c r="K102">
        <v>10</v>
      </c>
      <c r="L102">
        <v>10</v>
      </c>
      <c r="M102">
        <v>10</v>
      </c>
      <c r="N102">
        <v>10</v>
      </c>
      <c r="O102">
        <v>10</v>
      </c>
      <c r="P102">
        <v>10</v>
      </c>
      <c r="Q102">
        <v>9.875</v>
      </c>
      <c r="R102">
        <v>9.75</v>
      </c>
      <c r="S102">
        <v>9.25</v>
      </c>
      <c r="U102">
        <f t="shared" si="106"/>
        <v>10</v>
      </c>
      <c r="V102">
        <f t="shared" si="107"/>
        <v>10</v>
      </c>
      <c r="W102">
        <f t="shared" si="108"/>
        <v>10</v>
      </c>
      <c r="X102">
        <f t="shared" si="109"/>
        <v>10</v>
      </c>
      <c r="Y102">
        <f t="shared" si="110"/>
        <v>9.75</v>
      </c>
      <c r="Z102">
        <f t="shared" si="111"/>
        <v>10</v>
      </c>
      <c r="AA102">
        <f t="shared" si="112"/>
        <v>9.25</v>
      </c>
      <c r="AB102">
        <f t="shared" si="113"/>
        <v>9.875</v>
      </c>
      <c r="AC102">
        <f t="shared" si="114"/>
        <v>10</v>
      </c>
      <c r="AD102">
        <f t="shared" si="115"/>
        <v>10</v>
      </c>
      <c r="AE102">
        <f t="shared" si="116"/>
        <v>10</v>
      </c>
      <c r="AF102" s="4">
        <f t="shared" si="117"/>
        <v>10</v>
      </c>
      <c r="AG102" s="1">
        <f t="shared" si="118"/>
        <v>10</v>
      </c>
      <c r="AH102" s="1">
        <f t="shared" si="119"/>
        <v>10</v>
      </c>
      <c r="AI102" s="1">
        <f t="shared" si="120"/>
        <v>10</v>
      </c>
      <c r="AJ102" s="1">
        <f t="shared" si="121"/>
        <v>10</v>
      </c>
      <c r="AK102" s="1">
        <f t="shared" si="122"/>
        <v>10</v>
      </c>
      <c r="AL102" s="1">
        <f t="shared" si="123"/>
        <v>10</v>
      </c>
      <c r="AM102" s="1">
        <f t="shared" si="124"/>
        <v>10</v>
      </c>
      <c r="AN102" s="1">
        <f t="shared" si="125"/>
        <v>10</v>
      </c>
      <c r="AO102" s="1">
        <f t="shared" si="126"/>
        <v>10</v>
      </c>
      <c r="AP102" s="1">
        <f t="shared" si="127"/>
        <v>10</v>
      </c>
      <c r="AQ102">
        <f t="shared" si="128"/>
        <v>3</v>
      </c>
      <c r="AR102">
        <f t="shared" si="129"/>
        <v>8</v>
      </c>
      <c r="AS102">
        <f t="shared" si="130"/>
        <v>7</v>
      </c>
      <c r="AT102">
        <f t="shared" si="131"/>
        <v>10</v>
      </c>
      <c r="AU102">
        <f t="shared" si="132"/>
        <v>7</v>
      </c>
      <c r="AV102">
        <f t="shared" si="133"/>
        <v>8</v>
      </c>
      <c r="AW102">
        <f t="shared" si="134"/>
        <v>6</v>
      </c>
      <c r="AX102">
        <f t="shared" si="135"/>
        <v>7</v>
      </c>
      <c r="AY102">
        <f t="shared" si="136"/>
        <v>7</v>
      </c>
      <c r="AZ102">
        <f t="shared" si="137"/>
        <v>7</v>
      </c>
      <c r="BA102">
        <f t="shared" si="138"/>
        <v>7</v>
      </c>
      <c r="BB102" s="3">
        <v>10</v>
      </c>
      <c r="BC102">
        <f>IF(ISNA(VLOOKUP(A102&amp;" "&amp;B102,'Domaci SPSS'!A:D,4,0)), 0, VLOOKUP(A102&amp;" "&amp;B102,'Domaci SPSS'!A:D,4,0))</f>
        <v>10</v>
      </c>
      <c r="BD102">
        <v>10</v>
      </c>
      <c r="BE102">
        <v>10</v>
      </c>
      <c r="BF102">
        <v>9</v>
      </c>
      <c r="BG102">
        <v>10</v>
      </c>
      <c r="BH102">
        <v>7</v>
      </c>
      <c r="BI102">
        <v>9.5</v>
      </c>
      <c r="BJ102">
        <v>10</v>
      </c>
      <c r="BK102">
        <v>10</v>
      </c>
      <c r="BL102">
        <v>10</v>
      </c>
      <c r="BN102">
        <v>3</v>
      </c>
      <c r="BQ102">
        <v>8</v>
      </c>
      <c r="BR102">
        <v>7</v>
      </c>
      <c r="BT102">
        <v>10</v>
      </c>
      <c r="BV102">
        <v>7</v>
      </c>
      <c r="BX102">
        <v>8</v>
      </c>
      <c r="BZ102">
        <v>6</v>
      </c>
      <c r="CB102">
        <v>7</v>
      </c>
      <c r="CD102">
        <v>7</v>
      </c>
      <c r="CG102">
        <v>7</v>
      </c>
      <c r="CH102">
        <v>7</v>
      </c>
      <c r="CL102">
        <v>15</v>
      </c>
      <c r="CM102">
        <v>1</v>
      </c>
    </row>
    <row r="103" spans="1:91" x14ac:dyDescent="0.3">
      <c r="A103" t="s">
        <v>52</v>
      </c>
      <c r="B103" t="s">
        <v>53</v>
      </c>
      <c r="C103" t="s">
        <v>416</v>
      </c>
      <c r="D103" t="s">
        <v>692</v>
      </c>
      <c r="E103" t="s">
        <v>54</v>
      </c>
      <c r="F103" s="18">
        <f t="shared" si="104"/>
        <v>14</v>
      </c>
      <c r="G103" s="12">
        <f t="shared" si="105"/>
        <v>15</v>
      </c>
      <c r="I103">
        <v>10</v>
      </c>
      <c r="J103">
        <v>10</v>
      </c>
      <c r="K103">
        <v>10</v>
      </c>
      <c r="L103">
        <v>9.75</v>
      </c>
      <c r="M103">
        <v>9.5</v>
      </c>
      <c r="N103">
        <v>9.5</v>
      </c>
      <c r="O103">
        <v>9.125</v>
      </c>
      <c r="P103">
        <v>8.5</v>
      </c>
      <c r="Q103">
        <v>8</v>
      </c>
      <c r="R103">
        <v>1.75</v>
      </c>
      <c r="S103">
        <v>-0.75</v>
      </c>
      <c r="U103">
        <f t="shared" si="106"/>
        <v>1.75</v>
      </c>
      <c r="V103">
        <f t="shared" si="107"/>
        <v>10</v>
      </c>
      <c r="W103">
        <f t="shared" si="108"/>
        <v>10</v>
      </c>
      <c r="X103">
        <f t="shared" si="109"/>
        <v>8</v>
      </c>
      <c r="Y103">
        <f t="shared" si="110"/>
        <v>8.5</v>
      </c>
      <c r="Z103">
        <f t="shared" si="111"/>
        <v>-0.75</v>
      </c>
      <c r="AA103">
        <f t="shared" si="112"/>
        <v>9.125</v>
      </c>
      <c r="AB103">
        <f t="shared" si="113"/>
        <v>9.5</v>
      </c>
      <c r="AC103">
        <f t="shared" si="114"/>
        <v>9.5</v>
      </c>
      <c r="AD103">
        <f t="shared" si="115"/>
        <v>10</v>
      </c>
      <c r="AE103">
        <f t="shared" si="116"/>
        <v>9.75</v>
      </c>
      <c r="AF103" s="4">
        <f t="shared" si="117"/>
        <v>-1</v>
      </c>
      <c r="AG103" s="1">
        <f t="shared" si="118"/>
        <v>10</v>
      </c>
      <c r="AH103" s="1">
        <f t="shared" si="119"/>
        <v>10</v>
      </c>
      <c r="AI103" s="1">
        <f t="shared" si="120"/>
        <v>8.3333333333333339</v>
      </c>
      <c r="AJ103" s="1">
        <f t="shared" si="121"/>
        <v>10</v>
      </c>
      <c r="AK103" s="1">
        <f t="shared" si="122"/>
        <v>-1</v>
      </c>
      <c r="AL103" s="1">
        <f t="shared" si="123"/>
        <v>10</v>
      </c>
      <c r="AM103" s="1">
        <f t="shared" si="124"/>
        <v>10</v>
      </c>
      <c r="AN103" s="1">
        <f t="shared" si="125"/>
        <v>10</v>
      </c>
      <c r="AO103" s="1">
        <f t="shared" si="126"/>
        <v>10</v>
      </c>
      <c r="AP103" s="1">
        <f t="shared" si="127"/>
        <v>10</v>
      </c>
      <c r="AQ103" t="str">
        <f t="shared" si="128"/>
        <v/>
      </c>
      <c r="AR103">
        <f t="shared" si="129"/>
        <v>8</v>
      </c>
      <c r="AS103">
        <f t="shared" si="130"/>
        <v>8</v>
      </c>
      <c r="AT103">
        <f t="shared" si="131"/>
        <v>9</v>
      </c>
      <c r="AU103">
        <f t="shared" si="132"/>
        <v>7</v>
      </c>
      <c r="AV103" t="str">
        <f t="shared" si="133"/>
        <v/>
      </c>
      <c r="AW103">
        <f t="shared" si="134"/>
        <v>6</v>
      </c>
      <c r="AX103">
        <f t="shared" si="135"/>
        <v>7</v>
      </c>
      <c r="AY103">
        <f t="shared" si="136"/>
        <v>7</v>
      </c>
      <c r="AZ103">
        <f t="shared" si="137"/>
        <v>7</v>
      </c>
      <c r="BA103">
        <f t="shared" si="138"/>
        <v>7</v>
      </c>
      <c r="BB103" s="3">
        <v>10</v>
      </c>
      <c r="BC103">
        <f>IF(ISNA(VLOOKUP(A103&amp;" "&amp;B103,'Domaci SPSS'!A:D,4,0)), 0, VLOOKUP(A103&amp;" "&amp;B103,'Domaci SPSS'!A:D,4,0))</f>
        <v>10</v>
      </c>
      <c r="BD103">
        <v>10</v>
      </c>
      <c r="BE103">
        <v>7</v>
      </c>
      <c r="BF103">
        <v>4</v>
      </c>
      <c r="BH103">
        <v>6.5</v>
      </c>
      <c r="BI103">
        <v>8</v>
      </c>
      <c r="BJ103">
        <v>8</v>
      </c>
      <c r="BK103">
        <v>10</v>
      </c>
      <c r="BL103">
        <v>9</v>
      </c>
      <c r="BQ103">
        <v>8</v>
      </c>
      <c r="BR103">
        <v>8</v>
      </c>
      <c r="BT103">
        <v>9</v>
      </c>
      <c r="BV103">
        <v>7</v>
      </c>
      <c r="BZ103">
        <v>6</v>
      </c>
      <c r="CB103">
        <v>7</v>
      </c>
      <c r="CD103">
        <v>7</v>
      </c>
      <c r="CG103">
        <v>7</v>
      </c>
      <c r="CH103">
        <v>7</v>
      </c>
      <c r="CL103">
        <v>15</v>
      </c>
      <c r="CM103">
        <v>1</v>
      </c>
    </row>
    <row r="104" spans="1:91" x14ac:dyDescent="0.3">
      <c r="A104" t="s">
        <v>98</v>
      </c>
      <c r="B104" t="s">
        <v>131</v>
      </c>
      <c r="C104" t="s">
        <v>409</v>
      </c>
      <c r="D104" t="s">
        <v>694</v>
      </c>
      <c r="E104" t="s">
        <v>132</v>
      </c>
      <c r="F104" s="18">
        <f t="shared" si="104"/>
        <v>14</v>
      </c>
      <c r="G104" s="12">
        <f t="shared" si="105"/>
        <v>15</v>
      </c>
      <c r="I104">
        <v>10</v>
      </c>
      <c r="J104">
        <v>10</v>
      </c>
      <c r="K104">
        <v>10</v>
      </c>
      <c r="L104">
        <v>10</v>
      </c>
      <c r="M104">
        <v>9.25</v>
      </c>
      <c r="N104">
        <v>9.125</v>
      </c>
      <c r="O104">
        <v>9</v>
      </c>
      <c r="P104">
        <v>9</v>
      </c>
      <c r="Q104">
        <v>7.8571428570000004</v>
      </c>
      <c r="R104">
        <v>7.375</v>
      </c>
      <c r="S104">
        <v>6.25</v>
      </c>
      <c r="U104">
        <f t="shared" si="106"/>
        <v>10</v>
      </c>
      <c r="V104">
        <f t="shared" si="107"/>
        <v>10</v>
      </c>
      <c r="W104">
        <f t="shared" si="108"/>
        <v>10</v>
      </c>
      <c r="X104">
        <f t="shared" si="109"/>
        <v>6.25</v>
      </c>
      <c r="Y104">
        <f t="shared" si="110"/>
        <v>9.25</v>
      </c>
      <c r="Z104">
        <f t="shared" si="111"/>
        <v>7.375</v>
      </c>
      <c r="AA104">
        <f t="shared" si="112"/>
        <v>9.125</v>
      </c>
      <c r="AB104">
        <f t="shared" si="113"/>
        <v>9</v>
      </c>
      <c r="AC104">
        <f t="shared" si="114"/>
        <v>9</v>
      </c>
      <c r="AD104">
        <f t="shared" si="115"/>
        <v>7.8571428571428577</v>
      </c>
      <c r="AE104">
        <f t="shared" si="116"/>
        <v>10</v>
      </c>
      <c r="AF104" s="4">
        <f t="shared" si="117"/>
        <v>10</v>
      </c>
      <c r="AG104" s="1">
        <f t="shared" si="118"/>
        <v>10</v>
      </c>
      <c r="AH104" s="1">
        <f t="shared" si="119"/>
        <v>10</v>
      </c>
      <c r="AI104" s="1">
        <f t="shared" si="120"/>
        <v>5</v>
      </c>
      <c r="AJ104" s="1">
        <f t="shared" si="121"/>
        <v>10</v>
      </c>
      <c r="AK104" s="1">
        <f t="shared" si="122"/>
        <v>7.5</v>
      </c>
      <c r="AL104" s="1">
        <f t="shared" si="123"/>
        <v>10</v>
      </c>
      <c r="AM104" s="1">
        <f t="shared" si="124"/>
        <v>10</v>
      </c>
      <c r="AN104" s="1">
        <f t="shared" si="125"/>
        <v>10</v>
      </c>
      <c r="AO104" s="1">
        <f t="shared" si="126"/>
        <v>7.1428571428571432</v>
      </c>
      <c r="AP104" s="1">
        <f t="shared" si="127"/>
        <v>10</v>
      </c>
      <c r="AQ104">
        <f t="shared" si="128"/>
        <v>2</v>
      </c>
      <c r="AR104">
        <f t="shared" si="129"/>
        <v>8</v>
      </c>
      <c r="AS104">
        <f t="shared" si="130"/>
        <v>8</v>
      </c>
      <c r="AT104">
        <f t="shared" si="131"/>
        <v>7</v>
      </c>
      <c r="AU104">
        <f t="shared" si="132"/>
        <v>6</v>
      </c>
      <c r="AV104">
        <f t="shared" si="133"/>
        <v>7</v>
      </c>
      <c r="AW104">
        <f t="shared" si="134"/>
        <v>6</v>
      </c>
      <c r="AX104">
        <f t="shared" si="135"/>
        <v>7</v>
      </c>
      <c r="AY104">
        <f t="shared" si="136"/>
        <v>7</v>
      </c>
      <c r="AZ104">
        <f t="shared" si="137"/>
        <v>5</v>
      </c>
      <c r="BA104">
        <f t="shared" si="138"/>
        <v>7</v>
      </c>
      <c r="BB104" s="3">
        <v>10</v>
      </c>
      <c r="BC104">
        <f>IF(ISNA(VLOOKUP(A104&amp;" "&amp;B104,'Domaci SPSS'!A:D,4,0)), 0, VLOOKUP(A104&amp;" "&amp;B104,'Domaci SPSS'!A:D,4,0))</f>
        <v>10</v>
      </c>
      <c r="BD104">
        <v>10</v>
      </c>
      <c r="BE104">
        <v>10</v>
      </c>
      <c r="BF104">
        <v>7</v>
      </c>
      <c r="BG104">
        <v>7</v>
      </c>
      <c r="BH104">
        <v>6.5</v>
      </c>
      <c r="BI104">
        <v>6</v>
      </c>
      <c r="BJ104">
        <v>6</v>
      </c>
      <c r="BK104">
        <v>10</v>
      </c>
      <c r="BL104">
        <v>10</v>
      </c>
      <c r="BN104">
        <v>2</v>
      </c>
      <c r="BQ104">
        <v>8</v>
      </c>
      <c r="BR104">
        <v>8</v>
      </c>
      <c r="BT104">
        <v>7</v>
      </c>
      <c r="BV104">
        <v>6</v>
      </c>
      <c r="BX104">
        <v>7</v>
      </c>
      <c r="BZ104">
        <v>6</v>
      </c>
      <c r="CB104">
        <v>7</v>
      </c>
      <c r="CD104">
        <v>7</v>
      </c>
      <c r="CG104">
        <v>5</v>
      </c>
      <c r="CH104">
        <v>7</v>
      </c>
      <c r="CL104">
        <v>15</v>
      </c>
      <c r="CM104">
        <v>1</v>
      </c>
    </row>
    <row r="105" spans="1:91" x14ac:dyDescent="0.3">
      <c r="A105" t="s">
        <v>38</v>
      </c>
      <c r="B105" t="s">
        <v>157</v>
      </c>
      <c r="C105" t="s">
        <v>412</v>
      </c>
      <c r="D105" t="s">
        <v>696</v>
      </c>
      <c r="E105" t="s">
        <v>158</v>
      </c>
      <c r="F105" s="18">
        <f t="shared" si="104"/>
        <v>15</v>
      </c>
      <c r="G105" s="12">
        <f t="shared" si="105"/>
        <v>12</v>
      </c>
      <c r="I105">
        <v>10</v>
      </c>
      <c r="J105">
        <v>10</v>
      </c>
      <c r="K105">
        <v>10</v>
      </c>
      <c r="L105">
        <v>10</v>
      </c>
      <c r="M105">
        <v>10</v>
      </c>
      <c r="N105">
        <v>9.75</v>
      </c>
      <c r="O105">
        <v>9.5</v>
      </c>
      <c r="P105">
        <v>9.25</v>
      </c>
      <c r="Q105">
        <v>9.25</v>
      </c>
      <c r="R105">
        <v>8.75</v>
      </c>
      <c r="S105">
        <v>7.5</v>
      </c>
      <c r="U105">
        <f t="shared" si="106"/>
        <v>10</v>
      </c>
      <c r="V105">
        <f t="shared" si="107"/>
        <v>10</v>
      </c>
      <c r="W105">
        <f t="shared" si="108"/>
        <v>10</v>
      </c>
      <c r="X105">
        <f t="shared" si="109"/>
        <v>8.75</v>
      </c>
      <c r="Y105">
        <f t="shared" si="110"/>
        <v>9.75</v>
      </c>
      <c r="Z105">
        <f t="shared" si="111"/>
        <v>9.25</v>
      </c>
      <c r="AA105">
        <f t="shared" si="112"/>
        <v>9.5</v>
      </c>
      <c r="AB105">
        <f t="shared" si="113"/>
        <v>9.25</v>
      </c>
      <c r="AC105">
        <f t="shared" si="114"/>
        <v>10</v>
      </c>
      <c r="AD105">
        <f t="shared" si="115"/>
        <v>10</v>
      </c>
      <c r="AE105">
        <f t="shared" si="116"/>
        <v>7.5</v>
      </c>
      <c r="AF105" s="4">
        <f t="shared" si="117"/>
        <v>10</v>
      </c>
      <c r="AG105" s="1">
        <f t="shared" si="118"/>
        <v>10</v>
      </c>
      <c r="AH105" s="1">
        <f t="shared" si="119"/>
        <v>10</v>
      </c>
      <c r="AI105" s="1">
        <f t="shared" si="120"/>
        <v>8.3333333333333339</v>
      </c>
      <c r="AJ105" s="1">
        <f t="shared" si="121"/>
        <v>10</v>
      </c>
      <c r="AK105" s="1">
        <f t="shared" si="122"/>
        <v>10</v>
      </c>
      <c r="AL105" s="1">
        <f t="shared" si="123"/>
        <v>10</v>
      </c>
      <c r="AM105" s="1">
        <f t="shared" si="124"/>
        <v>10</v>
      </c>
      <c r="AN105" s="1">
        <f t="shared" si="125"/>
        <v>10</v>
      </c>
      <c r="AO105" s="1">
        <f t="shared" si="126"/>
        <v>10</v>
      </c>
      <c r="AP105" s="1">
        <f t="shared" si="127"/>
        <v>10</v>
      </c>
      <c r="AQ105">
        <f t="shared" si="128"/>
        <v>2</v>
      </c>
      <c r="AR105">
        <f t="shared" si="129"/>
        <v>8</v>
      </c>
      <c r="AS105">
        <f t="shared" si="130"/>
        <v>7</v>
      </c>
      <c r="AT105">
        <f t="shared" si="131"/>
        <v>9</v>
      </c>
      <c r="AU105">
        <f t="shared" si="132"/>
        <v>6</v>
      </c>
      <c r="AV105">
        <f t="shared" si="133"/>
        <v>8</v>
      </c>
      <c r="AW105">
        <f t="shared" si="134"/>
        <v>6</v>
      </c>
      <c r="AX105">
        <f t="shared" si="135"/>
        <v>7</v>
      </c>
      <c r="AY105">
        <f t="shared" si="136"/>
        <v>7</v>
      </c>
      <c r="AZ105">
        <f t="shared" si="137"/>
        <v>7</v>
      </c>
      <c r="BA105">
        <f t="shared" si="138"/>
        <v>7</v>
      </c>
      <c r="BB105" s="3">
        <v>10</v>
      </c>
      <c r="BC105">
        <f>IF(ISNA(VLOOKUP(A105&amp;" "&amp;B105,'Domaci SPSS'!A:D,4,0)), 0, VLOOKUP(A105&amp;" "&amp;B105,'Domaci SPSS'!A:D,4,0))</f>
        <v>10</v>
      </c>
      <c r="BD105">
        <v>10</v>
      </c>
      <c r="BE105">
        <v>10</v>
      </c>
      <c r="BF105">
        <v>9</v>
      </c>
      <c r="BG105">
        <v>7</v>
      </c>
      <c r="BH105">
        <v>8</v>
      </c>
      <c r="BI105">
        <v>7</v>
      </c>
      <c r="BJ105">
        <v>10</v>
      </c>
      <c r="BK105">
        <v>10</v>
      </c>
      <c r="BN105">
        <v>2</v>
      </c>
      <c r="BQ105">
        <v>8</v>
      </c>
      <c r="BR105">
        <v>7</v>
      </c>
      <c r="BT105">
        <v>9</v>
      </c>
      <c r="BV105">
        <v>6</v>
      </c>
      <c r="BX105">
        <v>8</v>
      </c>
      <c r="BZ105">
        <v>6</v>
      </c>
      <c r="CB105">
        <v>7</v>
      </c>
      <c r="CD105">
        <v>7</v>
      </c>
      <c r="CG105">
        <v>7</v>
      </c>
      <c r="CH105">
        <v>7</v>
      </c>
      <c r="CL105">
        <v>12</v>
      </c>
      <c r="CM105">
        <v>1</v>
      </c>
    </row>
    <row r="106" spans="1:91" x14ac:dyDescent="0.3">
      <c r="A106" t="s">
        <v>21</v>
      </c>
      <c r="B106" t="s">
        <v>103</v>
      </c>
      <c r="C106" t="s">
        <v>374</v>
      </c>
      <c r="D106" t="s">
        <v>698</v>
      </c>
      <c r="E106" t="s">
        <v>104</v>
      </c>
      <c r="F106" s="18">
        <f t="shared" si="104"/>
        <v>15</v>
      </c>
      <c r="G106" s="12">
        <f t="shared" si="105"/>
        <v>15</v>
      </c>
      <c r="I106">
        <v>10</v>
      </c>
      <c r="J106">
        <v>10</v>
      </c>
      <c r="K106">
        <v>10</v>
      </c>
      <c r="L106">
        <v>10</v>
      </c>
      <c r="M106">
        <v>10</v>
      </c>
      <c r="N106">
        <v>9.75</v>
      </c>
      <c r="O106">
        <v>9.5</v>
      </c>
      <c r="P106">
        <v>9.5</v>
      </c>
      <c r="Q106">
        <v>9</v>
      </c>
      <c r="R106">
        <v>9</v>
      </c>
      <c r="S106">
        <v>8.75</v>
      </c>
      <c r="U106">
        <f t="shared" si="106"/>
        <v>9</v>
      </c>
      <c r="V106">
        <f t="shared" si="107"/>
        <v>10</v>
      </c>
      <c r="W106">
        <f t="shared" si="108"/>
        <v>10</v>
      </c>
      <c r="X106">
        <f t="shared" si="109"/>
        <v>8.75</v>
      </c>
      <c r="Y106">
        <f t="shared" si="110"/>
        <v>9.5</v>
      </c>
      <c r="Z106">
        <f t="shared" si="111"/>
        <v>9</v>
      </c>
      <c r="AA106">
        <f t="shared" si="112"/>
        <v>9.5</v>
      </c>
      <c r="AB106">
        <f t="shared" si="113"/>
        <v>10</v>
      </c>
      <c r="AC106">
        <f t="shared" si="114"/>
        <v>9.75</v>
      </c>
      <c r="AD106">
        <f t="shared" si="115"/>
        <v>10</v>
      </c>
      <c r="AE106">
        <f t="shared" si="116"/>
        <v>10</v>
      </c>
      <c r="AF106" s="4">
        <f t="shared" si="117"/>
        <v>10</v>
      </c>
      <c r="AG106" s="1">
        <f t="shared" si="118"/>
        <v>10</v>
      </c>
      <c r="AH106" s="1">
        <f t="shared" si="119"/>
        <v>10</v>
      </c>
      <c r="AI106" s="1">
        <f t="shared" si="120"/>
        <v>10</v>
      </c>
      <c r="AJ106" s="1">
        <f t="shared" si="121"/>
        <v>10</v>
      </c>
      <c r="AK106" s="1">
        <f t="shared" si="122"/>
        <v>10</v>
      </c>
      <c r="AL106" s="1">
        <f t="shared" si="123"/>
        <v>10</v>
      </c>
      <c r="AM106" s="1">
        <f t="shared" si="124"/>
        <v>10</v>
      </c>
      <c r="AN106" s="1">
        <f t="shared" si="125"/>
        <v>10</v>
      </c>
      <c r="AO106" s="1">
        <f t="shared" si="126"/>
        <v>10</v>
      </c>
      <c r="AP106" s="1">
        <f t="shared" si="127"/>
        <v>10</v>
      </c>
      <c r="AQ106">
        <f t="shared" si="128"/>
        <v>1</v>
      </c>
      <c r="AR106">
        <f t="shared" si="129"/>
        <v>8</v>
      </c>
      <c r="AS106">
        <f t="shared" si="130"/>
        <v>8</v>
      </c>
      <c r="AT106">
        <f t="shared" si="131"/>
        <v>10</v>
      </c>
      <c r="AU106">
        <f t="shared" si="132"/>
        <v>5</v>
      </c>
      <c r="AV106">
        <f t="shared" si="133"/>
        <v>8</v>
      </c>
      <c r="AW106">
        <f t="shared" si="134"/>
        <v>6</v>
      </c>
      <c r="AX106">
        <f t="shared" si="135"/>
        <v>7</v>
      </c>
      <c r="AY106">
        <f t="shared" si="136"/>
        <v>7</v>
      </c>
      <c r="AZ106">
        <f t="shared" si="137"/>
        <v>7</v>
      </c>
      <c r="BA106">
        <f t="shared" si="138"/>
        <v>7</v>
      </c>
      <c r="BB106" s="3">
        <v>6</v>
      </c>
      <c r="BC106">
        <f>IF(ISNA(VLOOKUP(A106&amp;" "&amp;B106,'Domaci SPSS'!A:D,4,0)), 0, VLOOKUP(A106&amp;" "&amp;B106,'Domaci SPSS'!A:D,4,0))</f>
        <v>10</v>
      </c>
      <c r="BD106">
        <v>10</v>
      </c>
      <c r="BE106">
        <v>5</v>
      </c>
      <c r="BF106">
        <v>8</v>
      </c>
      <c r="BG106">
        <v>6</v>
      </c>
      <c r="BH106">
        <v>8</v>
      </c>
      <c r="BI106">
        <v>10</v>
      </c>
      <c r="BJ106">
        <v>9</v>
      </c>
      <c r="BK106">
        <v>10</v>
      </c>
      <c r="BL106">
        <v>10</v>
      </c>
      <c r="BN106">
        <v>1</v>
      </c>
      <c r="BQ106">
        <v>8</v>
      </c>
      <c r="BR106">
        <v>8</v>
      </c>
      <c r="BT106">
        <v>10</v>
      </c>
      <c r="BV106">
        <v>5</v>
      </c>
      <c r="BX106">
        <v>8</v>
      </c>
      <c r="BZ106">
        <v>6</v>
      </c>
      <c r="CB106">
        <v>7</v>
      </c>
      <c r="CD106">
        <v>7</v>
      </c>
      <c r="CG106">
        <v>7</v>
      </c>
      <c r="CH106">
        <v>7</v>
      </c>
      <c r="CL106">
        <v>15</v>
      </c>
      <c r="CM106">
        <v>1</v>
      </c>
    </row>
    <row r="107" spans="1:91" x14ac:dyDescent="0.3">
      <c r="A107" t="s">
        <v>46</v>
      </c>
      <c r="B107" t="s">
        <v>47</v>
      </c>
      <c r="C107" t="s">
        <v>457</v>
      </c>
      <c r="D107" t="s">
        <v>700</v>
      </c>
      <c r="E107" t="s">
        <v>48</v>
      </c>
      <c r="F107" s="18">
        <f t="shared" si="104"/>
        <v>11</v>
      </c>
      <c r="G107" s="12">
        <f t="shared" si="105"/>
        <v>15</v>
      </c>
      <c r="I107">
        <v>10</v>
      </c>
      <c r="J107">
        <v>9.25</v>
      </c>
      <c r="K107">
        <v>8</v>
      </c>
      <c r="L107">
        <v>7.5</v>
      </c>
      <c r="M107">
        <v>7.5</v>
      </c>
      <c r="N107">
        <v>7.5</v>
      </c>
      <c r="O107">
        <v>7.5</v>
      </c>
      <c r="P107">
        <v>4.75</v>
      </c>
      <c r="Q107">
        <v>1.5</v>
      </c>
      <c r="R107">
        <v>-0.75</v>
      </c>
      <c r="S107">
        <v>-1.875</v>
      </c>
      <c r="U107">
        <f t="shared" si="106"/>
        <v>9.25</v>
      </c>
      <c r="V107">
        <f t="shared" si="107"/>
        <v>4.75</v>
      </c>
      <c r="W107">
        <f t="shared" si="108"/>
        <v>10</v>
      </c>
      <c r="X107">
        <f t="shared" si="109"/>
        <v>1.5</v>
      </c>
      <c r="Y107">
        <f t="shared" si="110"/>
        <v>7.5</v>
      </c>
      <c r="Z107">
        <f t="shared" si="111"/>
        <v>-1.875</v>
      </c>
      <c r="AA107">
        <f t="shared" si="112"/>
        <v>8</v>
      </c>
      <c r="AB107">
        <f t="shared" si="113"/>
        <v>-0.75</v>
      </c>
      <c r="AC107">
        <f t="shared" si="114"/>
        <v>7.5</v>
      </c>
      <c r="AD107">
        <f t="shared" si="115"/>
        <v>7.5</v>
      </c>
      <c r="AE107">
        <f t="shared" si="116"/>
        <v>7.5</v>
      </c>
      <c r="AF107" s="4">
        <f t="shared" si="117"/>
        <v>10</v>
      </c>
      <c r="AG107" s="1">
        <f t="shared" si="118"/>
        <v>5</v>
      </c>
      <c r="AH107" s="1">
        <f t="shared" si="119"/>
        <v>10</v>
      </c>
      <c r="AI107" s="1">
        <f t="shared" si="120"/>
        <v>1.6666666666666667</v>
      </c>
      <c r="AJ107" s="1">
        <f t="shared" si="121"/>
        <v>10</v>
      </c>
      <c r="AK107" s="1">
        <f t="shared" si="122"/>
        <v>-2.5</v>
      </c>
      <c r="AL107" s="1">
        <f t="shared" si="123"/>
        <v>10</v>
      </c>
      <c r="AM107" s="1">
        <f t="shared" si="124"/>
        <v>-1</v>
      </c>
      <c r="AN107" s="1">
        <f t="shared" si="125"/>
        <v>10</v>
      </c>
      <c r="AO107" s="1">
        <f t="shared" si="126"/>
        <v>10</v>
      </c>
      <c r="AP107" s="1">
        <f t="shared" si="127"/>
        <v>10</v>
      </c>
      <c r="AQ107">
        <f t="shared" si="128"/>
        <v>1</v>
      </c>
      <c r="AR107">
        <f t="shared" si="129"/>
        <v>4</v>
      </c>
      <c r="AS107">
        <f t="shared" si="130"/>
        <v>8</v>
      </c>
      <c r="AT107">
        <f t="shared" si="131"/>
        <v>5</v>
      </c>
      <c r="AU107">
        <f t="shared" si="132"/>
        <v>7</v>
      </c>
      <c r="AV107">
        <f t="shared" si="133"/>
        <v>3</v>
      </c>
      <c r="AW107">
        <f t="shared" si="134"/>
        <v>6</v>
      </c>
      <c r="AX107" t="str">
        <f t="shared" si="135"/>
        <v/>
      </c>
      <c r="AY107">
        <f t="shared" si="136"/>
        <v>7</v>
      </c>
      <c r="AZ107">
        <f t="shared" si="137"/>
        <v>7</v>
      </c>
      <c r="BA107">
        <f t="shared" si="138"/>
        <v>7</v>
      </c>
      <c r="BB107" s="3">
        <v>7</v>
      </c>
      <c r="BC107">
        <f>IF(ISNA(VLOOKUP(A107&amp;" "&amp;B107,'Domaci SPSS'!A:D,4,0)), 0, VLOOKUP(A107&amp;" "&amp;B107,'Domaci SPSS'!A:D,4,0))</f>
        <v>4</v>
      </c>
      <c r="BD107">
        <v>10</v>
      </c>
      <c r="BE107">
        <v>1</v>
      </c>
      <c r="BH107">
        <v>2</v>
      </c>
      <c r="BN107">
        <v>1</v>
      </c>
      <c r="BQ107">
        <v>4</v>
      </c>
      <c r="BR107">
        <v>8</v>
      </c>
      <c r="BT107">
        <v>5</v>
      </c>
      <c r="BV107">
        <v>7</v>
      </c>
      <c r="BX107">
        <v>3</v>
      </c>
      <c r="BZ107">
        <v>6</v>
      </c>
      <c r="CD107">
        <v>7</v>
      </c>
      <c r="CG107">
        <v>7</v>
      </c>
      <c r="CH107">
        <v>7</v>
      </c>
      <c r="CL107">
        <v>15</v>
      </c>
      <c r="CM107">
        <v>1</v>
      </c>
    </row>
    <row r="108" spans="1:91" x14ac:dyDescent="0.3">
      <c r="A108" t="s">
        <v>136</v>
      </c>
      <c r="B108" t="s">
        <v>288</v>
      </c>
      <c r="C108" t="s">
        <v>369</v>
      </c>
      <c r="D108" t="s">
        <v>702</v>
      </c>
      <c r="E108" t="s">
        <v>289</v>
      </c>
      <c r="F108" s="18">
        <f t="shared" si="104"/>
        <v>13</v>
      </c>
      <c r="G108" s="12">
        <f t="shared" si="105"/>
        <v>14</v>
      </c>
      <c r="I108">
        <v>10</v>
      </c>
      <c r="J108">
        <v>9.75</v>
      </c>
      <c r="K108">
        <v>9.25</v>
      </c>
      <c r="L108">
        <v>9.0625</v>
      </c>
      <c r="M108">
        <v>8.75</v>
      </c>
      <c r="N108">
        <v>8.5</v>
      </c>
      <c r="O108">
        <v>8.25</v>
      </c>
      <c r="P108">
        <v>8.25</v>
      </c>
      <c r="Q108">
        <v>8</v>
      </c>
      <c r="R108">
        <v>8</v>
      </c>
      <c r="S108">
        <v>-0.75</v>
      </c>
      <c r="U108">
        <f t="shared" si="106"/>
        <v>9.75</v>
      </c>
      <c r="V108">
        <f t="shared" si="107"/>
        <v>9.0625</v>
      </c>
      <c r="W108">
        <f t="shared" si="108"/>
        <v>10</v>
      </c>
      <c r="X108">
        <f t="shared" si="109"/>
        <v>8.75</v>
      </c>
      <c r="Y108">
        <f t="shared" si="110"/>
        <v>8.5</v>
      </c>
      <c r="Z108">
        <f t="shared" si="111"/>
        <v>8.25</v>
      </c>
      <c r="AA108">
        <f t="shared" si="112"/>
        <v>-0.75</v>
      </c>
      <c r="AB108">
        <f t="shared" si="113"/>
        <v>8</v>
      </c>
      <c r="AC108">
        <f t="shared" si="114"/>
        <v>8.25</v>
      </c>
      <c r="AD108">
        <f t="shared" si="115"/>
        <v>9.25</v>
      </c>
      <c r="AE108">
        <f t="shared" si="116"/>
        <v>8</v>
      </c>
      <c r="AF108" s="4">
        <f t="shared" si="117"/>
        <v>10</v>
      </c>
      <c r="AG108" s="1">
        <f t="shared" si="118"/>
        <v>8.75</v>
      </c>
      <c r="AH108" s="1">
        <f t="shared" si="119"/>
        <v>10</v>
      </c>
      <c r="AI108" s="1">
        <f t="shared" si="120"/>
        <v>10</v>
      </c>
      <c r="AJ108" s="1">
        <f t="shared" si="121"/>
        <v>10</v>
      </c>
      <c r="AK108" s="1">
        <f t="shared" si="122"/>
        <v>10</v>
      </c>
      <c r="AL108" s="1">
        <f t="shared" si="123"/>
        <v>-1</v>
      </c>
      <c r="AM108" s="1">
        <f t="shared" si="124"/>
        <v>10</v>
      </c>
      <c r="AN108" s="1">
        <f t="shared" si="125"/>
        <v>10</v>
      </c>
      <c r="AO108" s="1">
        <f t="shared" si="126"/>
        <v>10</v>
      </c>
      <c r="AP108" s="1">
        <f t="shared" si="127"/>
        <v>10</v>
      </c>
      <c r="AQ108">
        <f t="shared" si="128"/>
        <v>3</v>
      </c>
      <c r="AR108">
        <f t="shared" si="129"/>
        <v>7</v>
      </c>
      <c r="AS108">
        <f t="shared" si="130"/>
        <v>8</v>
      </c>
      <c r="AT108">
        <f t="shared" si="131"/>
        <v>10</v>
      </c>
      <c r="AU108">
        <f t="shared" si="132"/>
        <v>6</v>
      </c>
      <c r="AV108">
        <f t="shared" si="133"/>
        <v>8</v>
      </c>
      <c r="AW108" t="str">
        <f t="shared" si="134"/>
        <v/>
      </c>
      <c r="AX108">
        <f t="shared" si="135"/>
        <v>7</v>
      </c>
      <c r="AY108">
        <f t="shared" si="136"/>
        <v>7</v>
      </c>
      <c r="AZ108">
        <f t="shared" si="137"/>
        <v>7</v>
      </c>
      <c r="BA108">
        <f t="shared" si="138"/>
        <v>7</v>
      </c>
      <c r="BB108" s="3">
        <v>9</v>
      </c>
      <c r="BC108">
        <f>IF(ISNA(VLOOKUP(A108&amp;" "&amp;B108,'Domaci SPSS'!A:D,4,0)), 0, VLOOKUP(A108&amp;" "&amp;B108,'Domaci SPSS'!A:D,4,0))</f>
        <v>10</v>
      </c>
      <c r="BD108">
        <v>10</v>
      </c>
      <c r="BE108">
        <v>5</v>
      </c>
      <c r="BF108">
        <v>4</v>
      </c>
      <c r="BG108">
        <v>3</v>
      </c>
      <c r="BI108">
        <v>2</v>
      </c>
      <c r="BJ108">
        <v>3</v>
      </c>
      <c r="BK108">
        <v>7</v>
      </c>
      <c r="BL108">
        <v>2</v>
      </c>
      <c r="BN108">
        <v>3</v>
      </c>
      <c r="BQ108">
        <v>7</v>
      </c>
      <c r="BR108">
        <v>8</v>
      </c>
      <c r="BT108">
        <v>10</v>
      </c>
      <c r="BV108">
        <v>6</v>
      </c>
      <c r="BX108">
        <v>8</v>
      </c>
      <c r="CB108">
        <v>7</v>
      </c>
      <c r="CD108">
        <v>7</v>
      </c>
      <c r="CG108">
        <v>7</v>
      </c>
      <c r="CH108">
        <v>7</v>
      </c>
      <c r="CL108">
        <v>14</v>
      </c>
      <c r="CM108">
        <v>1</v>
      </c>
    </row>
    <row r="109" spans="1:91" x14ac:dyDescent="0.3">
      <c r="A109" t="s">
        <v>308</v>
      </c>
      <c r="B109" t="s">
        <v>309</v>
      </c>
      <c r="C109" t="s">
        <v>735</v>
      </c>
      <c r="D109" t="s">
        <v>703</v>
      </c>
      <c r="E109" t="s">
        <v>310</v>
      </c>
      <c r="F109" s="18">
        <f t="shared" si="104"/>
        <v>14</v>
      </c>
      <c r="G109" s="12">
        <f t="shared" si="105"/>
        <v>15</v>
      </c>
      <c r="I109">
        <v>10</v>
      </c>
      <c r="J109">
        <v>10</v>
      </c>
      <c r="K109">
        <v>10</v>
      </c>
      <c r="L109">
        <v>9.75</v>
      </c>
      <c r="M109">
        <v>9.5</v>
      </c>
      <c r="N109">
        <v>9.25</v>
      </c>
      <c r="O109">
        <v>9.125</v>
      </c>
      <c r="P109">
        <v>9</v>
      </c>
      <c r="Q109">
        <v>9</v>
      </c>
      <c r="R109">
        <v>8.5</v>
      </c>
      <c r="S109">
        <v>3.75</v>
      </c>
      <c r="U109">
        <f t="shared" si="106"/>
        <v>9.75</v>
      </c>
      <c r="V109">
        <f t="shared" si="107"/>
        <v>10</v>
      </c>
      <c r="W109">
        <f t="shared" si="108"/>
        <v>10</v>
      </c>
      <c r="X109">
        <f t="shared" si="109"/>
        <v>3.75</v>
      </c>
      <c r="Y109">
        <f t="shared" si="110"/>
        <v>8.5</v>
      </c>
      <c r="Z109">
        <f t="shared" si="111"/>
        <v>9.5</v>
      </c>
      <c r="AA109">
        <f t="shared" si="112"/>
        <v>9</v>
      </c>
      <c r="AB109">
        <f t="shared" si="113"/>
        <v>9.25</v>
      </c>
      <c r="AC109">
        <f t="shared" si="114"/>
        <v>9.125</v>
      </c>
      <c r="AD109">
        <f t="shared" si="115"/>
        <v>9</v>
      </c>
      <c r="AE109">
        <f t="shared" si="116"/>
        <v>10</v>
      </c>
      <c r="AF109" s="4">
        <f t="shared" si="117"/>
        <v>10</v>
      </c>
      <c r="AG109" s="1">
        <f t="shared" si="118"/>
        <v>10</v>
      </c>
      <c r="AH109" s="1">
        <f t="shared" si="119"/>
        <v>10</v>
      </c>
      <c r="AI109" s="1">
        <f t="shared" si="120"/>
        <v>3.3333333333333335</v>
      </c>
      <c r="AJ109" s="1">
        <f t="shared" si="121"/>
        <v>10</v>
      </c>
      <c r="AK109" s="1">
        <f t="shared" si="122"/>
        <v>10</v>
      </c>
      <c r="AL109" s="1">
        <f t="shared" si="123"/>
        <v>10</v>
      </c>
      <c r="AM109" s="1">
        <f t="shared" si="124"/>
        <v>10</v>
      </c>
      <c r="AN109" s="1">
        <f t="shared" si="125"/>
        <v>10</v>
      </c>
      <c r="AO109" s="1">
        <f t="shared" si="126"/>
        <v>10</v>
      </c>
      <c r="AP109" s="1">
        <f t="shared" si="127"/>
        <v>10</v>
      </c>
      <c r="AQ109">
        <f t="shared" si="128"/>
        <v>1</v>
      </c>
      <c r="AR109">
        <f t="shared" si="129"/>
        <v>8</v>
      </c>
      <c r="AS109">
        <f t="shared" si="130"/>
        <v>8</v>
      </c>
      <c r="AT109">
        <f t="shared" si="131"/>
        <v>6</v>
      </c>
      <c r="AU109">
        <f t="shared" si="132"/>
        <v>6</v>
      </c>
      <c r="AV109">
        <f t="shared" si="133"/>
        <v>8</v>
      </c>
      <c r="AW109">
        <f t="shared" si="134"/>
        <v>6</v>
      </c>
      <c r="AX109">
        <f t="shared" si="135"/>
        <v>7</v>
      </c>
      <c r="AY109">
        <f t="shared" si="136"/>
        <v>7</v>
      </c>
      <c r="AZ109">
        <f t="shared" si="137"/>
        <v>7</v>
      </c>
      <c r="BA109">
        <f t="shared" si="138"/>
        <v>7</v>
      </c>
      <c r="BB109" s="3">
        <v>9</v>
      </c>
      <c r="BC109">
        <f>IF(ISNA(VLOOKUP(A109&amp;" "&amp;B109,'Domaci SPSS'!A:D,4,0)), 0, VLOOKUP(A109&amp;" "&amp;B109,'Domaci SPSS'!A:D,4,0))</f>
        <v>10</v>
      </c>
      <c r="BD109">
        <v>10</v>
      </c>
      <c r="BE109">
        <v>5</v>
      </c>
      <c r="BF109">
        <v>4</v>
      </c>
      <c r="BG109">
        <v>8</v>
      </c>
      <c r="BH109">
        <v>6</v>
      </c>
      <c r="BI109">
        <v>7</v>
      </c>
      <c r="BJ109">
        <v>6.5</v>
      </c>
      <c r="BK109">
        <v>6</v>
      </c>
      <c r="BL109">
        <v>10</v>
      </c>
      <c r="BN109">
        <v>1</v>
      </c>
      <c r="BQ109">
        <v>8</v>
      </c>
      <c r="BR109">
        <v>8</v>
      </c>
      <c r="BT109">
        <v>6</v>
      </c>
      <c r="BV109">
        <v>6</v>
      </c>
      <c r="BX109">
        <v>8</v>
      </c>
      <c r="BZ109">
        <v>6</v>
      </c>
      <c r="CB109">
        <v>7</v>
      </c>
      <c r="CD109">
        <v>7</v>
      </c>
      <c r="CG109">
        <v>7</v>
      </c>
      <c r="CH109">
        <v>7</v>
      </c>
      <c r="CL109">
        <v>15</v>
      </c>
      <c r="CM109">
        <v>1</v>
      </c>
    </row>
    <row r="110" spans="1:91" x14ac:dyDescent="0.3">
      <c r="A110" t="s">
        <v>40</v>
      </c>
      <c r="B110" t="s">
        <v>148</v>
      </c>
      <c r="C110" t="s">
        <v>458</v>
      </c>
      <c r="D110" t="s">
        <v>705</v>
      </c>
      <c r="E110" t="s">
        <v>149</v>
      </c>
      <c r="F110" s="18">
        <f t="shared" si="104"/>
        <v>14</v>
      </c>
      <c r="G110" s="12">
        <f t="shared" si="105"/>
        <v>12</v>
      </c>
      <c r="I110">
        <v>10</v>
      </c>
      <c r="J110">
        <v>10</v>
      </c>
      <c r="K110">
        <v>10</v>
      </c>
      <c r="L110">
        <v>10</v>
      </c>
      <c r="M110">
        <v>9.75</v>
      </c>
      <c r="N110">
        <v>9.75</v>
      </c>
      <c r="O110">
        <v>8.875</v>
      </c>
      <c r="P110">
        <v>8.25</v>
      </c>
      <c r="Q110">
        <v>8.125</v>
      </c>
      <c r="R110">
        <v>8</v>
      </c>
      <c r="S110">
        <v>7.5</v>
      </c>
      <c r="U110">
        <f t="shared" si="106"/>
        <v>9.75</v>
      </c>
      <c r="V110">
        <f t="shared" si="107"/>
        <v>8.125</v>
      </c>
      <c r="W110">
        <f t="shared" si="108"/>
        <v>10</v>
      </c>
      <c r="X110">
        <f t="shared" si="109"/>
        <v>7.5</v>
      </c>
      <c r="Y110">
        <f t="shared" si="110"/>
        <v>8</v>
      </c>
      <c r="Z110">
        <f t="shared" si="111"/>
        <v>8.25</v>
      </c>
      <c r="AA110">
        <f t="shared" si="112"/>
        <v>8.875</v>
      </c>
      <c r="AB110">
        <f t="shared" si="113"/>
        <v>10</v>
      </c>
      <c r="AC110">
        <f t="shared" si="114"/>
        <v>10</v>
      </c>
      <c r="AD110">
        <f t="shared" si="115"/>
        <v>9.75</v>
      </c>
      <c r="AE110">
        <f t="shared" si="116"/>
        <v>10</v>
      </c>
      <c r="AF110" s="4">
        <f t="shared" si="117"/>
        <v>10</v>
      </c>
      <c r="AG110" s="1">
        <f t="shared" si="118"/>
        <v>7.5</v>
      </c>
      <c r="AH110" s="1">
        <f t="shared" si="119"/>
        <v>10</v>
      </c>
      <c r="AI110" s="1">
        <f t="shared" si="120"/>
        <v>8.3333333333333339</v>
      </c>
      <c r="AJ110" s="1">
        <f t="shared" si="121"/>
        <v>10</v>
      </c>
      <c r="AK110" s="1">
        <f t="shared" si="122"/>
        <v>10</v>
      </c>
      <c r="AL110" s="1">
        <f t="shared" si="123"/>
        <v>10</v>
      </c>
      <c r="AM110" s="1">
        <f t="shared" si="124"/>
        <v>10</v>
      </c>
      <c r="AN110" s="1">
        <f t="shared" si="125"/>
        <v>10</v>
      </c>
      <c r="AO110" s="1">
        <f t="shared" si="126"/>
        <v>10</v>
      </c>
      <c r="AP110" s="1">
        <f t="shared" si="127"/>
        <v>10</v>
      </c>
      <c r="AQ110">
        <f t="shared" si="128"/>
        <v>2</v>
      </c>
      <c r="AR110">
        <f t="shared" si="129"/>
        <v>6</v>
      </c>
      <c r="AS110">
        <f t="shared" si="130"/>
        <v>8</v>
      </c>
      <c r="AT110">
        <f t="shared" si="131"/>
        <v>9</v>
      </c>
      <c r="AU110">
        <f t="shared" si="132"/>
        <v>7</v>
      </c>
      <c r="AV110">
        <f t="shared" si="133"/>
        <v>8</v>
      </c>
      <c r="AW110">
        <f t="shared" si="134"/>
        <v>6</v>
      </c>
      <c r="AX110">
        <f t="shared" si="135"/>
        <v>7</v>
      </c>
      <c r="AY110">
        <f t="shared" si="136"/>
        <v>7</v>
      </c>
      <c r="AZ110">
        <f t="shared" si="137"/>
        <v>7</v>
      </c>
      <c r="BA110">
        <f t="shared" si="138"/>
        <v>7</v>
      </c>
      <c r="BB110" s="3">
        <v>9</v>
      </c>
      <c r="BC110">
        <f>IF(ISNA(VLOOKUP(A110&amp;" "&amp;B110,'Domaci SPSS'!A:D,4,0)), 0, VLOOKUP(A110&amp;" "&amp;B110,'Domaci SPSS'!A:D,4,0))</f>
        <v>10</v>
      </c>
      <c r="BD110">
        <v>10</v>
      </c>
      <c r="BE110">
        <v>5</v>
      </c>
      <c r="BF110">
        <v>2</v>
      </c>
      <c r="BG110">
        <v>3</v>
      </c>
      <c r="BH110">
        <v>5.5</v>
      </c>
      <c r="BI110">
        <v>10</v>
      </c>
      <c r="BJ110">
        <v>10</v>
      </c>
      <c r="BK110">
        <v>9</v>
      </c>
      <c r="BL110">
        <v>10</v>
      </c>
      <c r="BN110">
        <v>2</v>
      </c>
      <c r="BQ110">
        <v>6</v>
      </c>
      <c r="BR110">
        <v>8</v>
      </c>
      <c r="BT110">
        <v>9</v>
      </c>
      <c r="BV110">
        <v>7</v>
      </c>
      <c r="BX110">
        <v>8</v>
      </c>
      <c r="BZ110">
        <v>6</v>
      </c>
      <c r="CB110">
        <v>7</v>
      </c>
      <c r="CD110">
        <v>7</v>
      </c>
      <c r="CG110">
        <v>7</v>
      </c>
      <c r="CH110">
        <v>7</v>
      </c>
      <c r="CL110">
        <v>12</v>
      </c>
      <c r="CM110">
        <v>1</v>
      </c>
    </row>
    <row r="111" spans="1:91" x14ac:dyDescent="0.3">
      <c r="A111" t="s">
        <v>102</v>
      </c>
      <c r="B111" t="s">
        <v>277</v>
      </c>
      <c r="C111" t="s">
        <v>470</v>
      </c>
      <c r="D111" t="s">
        <v>706</v>
      </c>
      <c r="E111" t="s">
        <v>278</v>
      </c>
      <c r="F111" s="18">
        <f t="shared" si="104"/>
        <v>14</v>
      </c>
      <c r="G111" s="12">
        <f t="shared" si="105"/>
        <v>15</v>
      </c>
      <c r="I111">
        <v>10</v>
      </c>
      <c r="J111">
        <v>10</v>
      </c>
      <c r="K111">
        <v>9.5</v>
      </c>
      <c r="L111">
        <v>9.5</v>
      </c>
      <c r="M111">
        <v>9.5</v>
      </c>
      <c r="N111">
        <v>9.25</v>
      </c>
      <c r="O111">
        <v>8.5625</v>
      </c>
      <c r="P111">
        <v>8.5</v>
      </c>
      <c r="Q111">
        <v>8.5</v>
      </c>
      <c r="R111">
        <v>7.5</v>
      </c>
      <c r="S111">
        <v>7.5</v>
      </c>
      <c r="U111">
        <f t="shared" si="106"/>
        <v>9.5</v>
      </c>
      <c r="V111">
        <f t="shared" si="107"/>
        <v>8.5625</v>
      </c>
      <c r="W111">
        <f t="shared" si="108"/>
        <v>10</v>
      </c>
      <c r="X111">
        <f t="shared" si="109"/>
        <v>9.25</v>
      </c>
      <c r="Y111">
        <f t="shared" si="110"/>
        <v>8.5</v>
      </c>
      <c r="Z111">
        <f t="shared" si="111"/>
        <v>9.5</v>
      </c>
      <c r="AA111">
        <f t="shared" si="112"/>
        <v>9.5</v>
      </c>
      <c r="AB111">
        <f t="shared" si="113"/>
        <v>7.5</v>
      </c>
      <c r="AC111">
        <f t="shared" si="114"/>
        <v>8.5</v>
      </c>
      <c r="AD111">
        <f t="shared" si="115"/>
        <v>10</v>
      </c>
      <c r="AE111">
        <f t="shared" si="116"/>
        <v>7.5</v>
      </c>
      <c r="AF111" s="4">
        <f t="shared" si="117"/>
        <v>10</v>
      </c>
      <c r="AG111" s="1">
        <f t="shared" si="118"/>
        <v>8.75</v>
      </c>
      <c r="AH111" s="1">
        <f t="shared" si="119"/>
        <v>10</v>
      </c>
      <c r="AI111" s="1">
        <f t="shared" si="120"/>
        <v>10</v>
      </c>
      <c r="AJ111" s="1">
        <f t="shared" si="121"/>
        <v>10</v>
      </c>
      <c r="AK111" s="1">
        <f t="shared" si="122"/>
        <v>10</v>
      </c>
      <c r="AL111" s="1">
        <f t="shared" si="123"/>
        <v>10</v>
      </c>
      <c r="AM111" s="1">
        <f t="shared" si="124"/>
        <v>10</v>
      </c>
      <c r="AN111" s="1">
        <f t="shared" si="125"/>
        <v>10</v>
      </c>
      <c r="AO111" s="1">
        <f t="shared" si="126"/>
        <v>10</v>
      </c>
      <c r="AP111" s="1">
        <f t="shared" si="127"/>
        <v>10</v>
      </c>
      <c r="AQ111">
        <f t="shared" si="128"/>
        <v>2</v>
      </c>
      <c r="AR111">
        <f t="shared" si="129"/>
        <v>7</v>
      </c>
      <c r="AS111">
        <f t="shared" si="130"/>
        <v>7</v>
      </c>
      <c r="AT111">
        <f t="shared" si="131"/>
        <v>10</v>
      </c>
      <c r="AU111">
        <f t="shared" si="132"/>
        <v>6</v>
      </c>
      <c r="AV111">
        <f t="shared" si="133"/>
        <v>8</v>
      </c>
      <c r="AW111">
        <f t="shared" si="134"/>
        <v>6</v>
      </c>
      <c r="AX111">
        <f t="shared" si="135"/>
        <v>7</v>
      </c>
      <c r="AY111">
        <f t="shared" si="136"/>
        <v>7</v>
      </c>
      <c r="AZ111">
        <f t="shared" si="137"/>
        <v>7</v>
      </c>
      <c r="BA111">
        <f t="shared" si="138"/>
        <v>7</v>
      </c>
      <c r="BB111" s="3">
        <v>8</v>
      </c>
      <c r="BC111">
        <f>IF(ISNA(VLOOKUP(A111&amp;" "&amp;B111,'Domaci SPSS'!A:D,4,0)), 0, VLOOKUP(A111&amp;" "&amp;B111,'Domaci SPSS'!A:D,4,0))</f>
        <v>8</v>
      </c>
      <c r="BD111">
        <v>10</v>
      </c>
      <c r="BE111">
        <v>7</v>
      </c>
      <c r="BF111">
        <v>4</v>
      </c>
      <c r="BG111">
        <v>8</v>
      </c>
      <c r="BH111">
        <v>8</v>
      </c>
      <c r="BJ111">
        <v>4</v>
      </c>
      <c r="BK111">
        <v>10</v>
      </c>
      <c r="BN111">
        <v>2</v>
      </c>
      <c r="BQ111">
        <v>7</v>
      </c>
      <c r="BR111">
        <v>7</v>
      </c>
      <c r="BT111">
        <v>10</v>
      </c>
      <c r="BV111">
        <v>6</v>
      </c>
      <c r="BX111">
        <v>8</v>
      </c>
      <c r="BZ111">
        <v>6</v>
      </c>
      <c r="CB111">
        <v>7</v>
      </c>
      <c r="CD111">
        <v>7</v>
      </c>
      <c r="CG111">
        <v>7</v>
      </c>
      <c r="CH111">
        <v>7</v>
      </c>
      <c r="CL111">
        <v>15</v>
      </c>
      <c r="CM111">
        <v>1</v>
      </c>
    </row>
    <row r="112" spans="1:91" x14ac:dyDescent="0.3">
      <c r="A112" t="s">
        <v>44</v>
      </c>
      <c r="B112" t="s">
        <v>145</v>
      </c>
      <c r="C112" t="s">
        <v>361</v>
      </c>
      <c r="D112" t="s">
        <v>708</v>
      </c>
      <c r="E112" t="s">
        <v>147</v>
      </c>
      <c r="F112" s="18">
        <f t="shared" si="104"/>
        <v>13</v>
      </c>
      <c r="G112" s="12">
        <f t="shared" si="105"/>
        <v>15</v>
      </c>
      <c r="I112">
        <v>10</v>
      </c>
      <c r="J112">
        <v>10</v>
      </c>
      <c r="K112">
        <v>9.75</v>
      </c>
      <c r="L112">
        <v>9.5</v>
      </c>
      <c r="M112">
        <v>9.25</v>
      </c>
      <c r="N112">
        <v>9</v>
      </c>
      <c r="O112">
        <v>7.1875</v>
      </c>
      <c r="P112">
        <v>6.4285714289999998</v>
      </c>
      <c r="Q112">
        <v>5.375</v>
      </c>
      <c r="R112">
        <v>-0.75</v>
      </c>
      <c r="S112">
        <v>-0.75</v>
      </c>
      <c r="U112">
        <f t="shared" si="106"/>
        <v>9.5</v>
      </c>
      <c r="V112">
        <f t="shared" si="107"/>
        <v>7.1875</v>
      </c>
      <c r="W112">
        <f t="shared" si="108"/>
        <v>10</v>
      </c>
      <c r="X112">
        <f t="shared" si="109"/>
        <v>9</v>
      </c>
      <c r="Y112">
        <f t="shared" si="110"/>
        <v>10</v>
      </c>
      <c r="Z112">
        <f t="shared" si="111"/>
        <v>5.375</v>
      </c>
      <c r="AA112">
        <f t="shared" si="112"/>
        <v>-0.75</v>
      </c>
      <c r="AB112">
        <f t="shared" si="113"/>
        <v>9.25</v>
      </c>
      <c r="AC112">
        <f t="shared" si="114"/>
        <v>9.75</v>
      </c>
      <c r="AD112">
        <f t="shared" si="115"/>
        <v>6.4285714285714288</v>
      </c>
      <c r="AE112">
        <f t="shared" si="116"/>
        <v>-0.75</v>
      </c>
      <c r="AF112" s="4">
        <f t="shared" si="117"/>
        <v>10</v>
      </c>
      <c r="AG112" s="1">
        <f t="shared" si="118"/>
        <v>6.25</v>
      </c>
      <c r="AH112" s="1">
        <f t="shared" si="119"/>
        <v>10</v>
      </c>
      <c r="AI112" s="1">
        <f t="shared" si="120"/>
        <v>10</v>
      </c>
      <c r="AJ112" s="1">
        <f t="shared" si="121"/>
        <v>10</v>
      </c>
      <c r="AK112" s="1">
        <f t="shared" si="122"/>
        <v>5</v>
      </c>
      <c r="AL112" s="1">
        <f t="shared" si="123"/>
        <v>-1</v>
      </c>
      <c r="AM112" s="1">
        <f t="shared" si="124"/>
        <v>10</v>
      </c>
      <c r="AN112" s="1">
        <f t="shared" si="125"/>
        <v>10</v>
      </c>
      <c r="AO112" s="1">
        <f t="shared" si="126"/>
        <v>8.5714285714285712</v>
      </c>
      <c r="AP112" s="1">
        <f t="shared" si="127"/>
        <v>-1</v>
      </c>
      <c r="AQ112">
        <f t="shared" si="128"/>
        <v>2</v>
      </c>
      <c r="AR112">
        <f t="shared" si="129"/>
        <v>5</v>
      </c>
      <c r="AS112">
        <f t="shared" si="130"/>
        <v>6</v>
      </c>
      <c r="AT112">
        <f t="shared" si="131"/>
        <v>10</v>
      </c>
      <c r="AU112">
        <f t="shared" si="132"/>
        <v>6</v>
      </c>
      <c r="AV112">
        <f t="shared" si="133"/>
        <v>6</v>
      </c>
      <c r="AW112" t="str">
        <f t="shared" si="134"/>
        <v/>
      </c>
      <c r="AX112">
        <f t="shared" si="135"/>
        <v>7</v>
      </c>
      <c r="AY112">
        <f t="shared" si="136"/>
        <v>7</v>
      </c>
      <c r="AZ112">
        <f t="shared" si="137"/>
        <v>6</v>
      </c>
      <c r="BA112" t="str">
        <f t="shared" si="138"/>
        <v/>
      </c>
      <c r="BB112" s="3">
        <v>8</v>
      </c>
      <c r="BC112">
        <f>IF(ISNA(VLOOKUP(A112&amp;" "&amp;B112,'Domaci SPSS'!A:D,4,0)), 0, VLOOKUP(A112&amp;" "&amp;B112,'Domaci SPSS'!A:D,4,0))</f>
        <v>10</v>
      </c>
      <c r="BD112">
        <v>10</v>
      </c>
      <c r="BE112">
        <v>6</v>
      </c>
      <c r="BF112">
        <v>10</v>
      </c>
      <c r="BG112">
        <v>6.5</v>
      </c>
      <c r="BI112">
        <v>7</v>
      </c>
      <c r="BJ112">
        <v>9</v>
      </c>
      <c r="BN112">
        <v>2</v>
      </c>
      <c r="BQ112">
        <v>5</v>
      </c>
      <c r="BR112">
        <v>6</v>
      </c>
      <c r="BT112">
        <v>10</v>
      </c>
      <c r="BV112">
        <v>6</v>
      </c>
      <c r="BX112">
        <v>6</v>
      </c>
      <c r="CB112">
        <v>7</v>
      </c>
      <c r="CD112">
        <v>7</v>
      </c>
      <c r="CG112">
        <v>6</v>
      </c>
      <c r="CL112">
        <v>15</v>
      </c>
      <c r="CM112">
        <v>1</v>
      </c>
    </row>
    <row r="113" spans="1:91" x14ac:dyDescent="0.3">
      <c r="A113" t="s">
        <v>49</v>
      </c>
      <c r="B113" t="s">
        <v>50</v>
      </c>
      <c r="C113" t="s">
        <v>461</v>
      </c>
      <c r="D113" t="s">
        <v>710</v>
      </c>
      <c r="E113" t="s">
        <v>51</v>
      </c>
      <c r="F113" s="18">
        <f t="shared" si="104"/>
        <v>15</v>
      </c>
      <c r="G113" s="12">
        <f t="shared" si="105"/>
        <v>15</v>
      </c>
      <c r="I113">
        <v>10</v>
      </c>
      <c r="J113">
        <v>10</v>
      </c>
      <c r="K113">
        <v>10</v>
      </c>
      <c r="L113">
        <v>10</v>
      </c>
      <c r="M113">
        <v>10</v>
      </c>
      <c r="N113">
        <v>9.75</v>
      </c>
      <c r="O113">
        <v>9.75</v>
      </c>
      <c r="P113">
        <v>9.75</v>
      </c>
      <c r="Q113">
        <v>9.25</v>
      </c>
      <c r="R113">
        <v>8.5</v>
      </c>
      <c r="S113">
        <v>6.25</v>
      </c>
      <c r="U113">
        <f t="shared" si="106"/>
        <v>9.75</v>
      </c>
      <c r="V113">
        <f t="shared" si="107"/>
        <v>10</v>
      </c>
      <c r="W113">
        <f t="shared" si="108"/>
        <v>10</v>
      </c>
      <c r="X113">
        <f t="shared" si="109"/>
        <v>8.5</v>
      </c>
      <c r="Y113">
        <f t="shared" si="110"/>
        <v>9.75</v>
      </c>
      <c r="Z113">
        <f t="shared" si="111"/>
        <v>6.25</v>
      </c>
      <c r="AA113">
        <f t="shared" si="112"/>
        <v>9.25</v>
      </c>
      <c r="AB113">
        <f t="shared" si="113"/>
        <v>10</v>
      </c>
      <c r="AC113">
        <f t="shared" si="114"/>
        <v>9.75</v>
      </c>
      <c r="AD113">
        <f t="shared" si="115"/>
        <v>10</v>
      </c>
      <c r="AE113">
        <f t="shared" si="116"/>
        <v>10</v>
      </c>
      <c r="AF113" s="4">
        <f t="shared" si="117"/>
        <v>10</v>
      </c>
      <c r="AG113" s="1">
        <f t="shared" si="118"/>
        <v>10</v>
      </c>
      <c r="AH113" s="1">
        <f t="shared" si="119"/>
        <v>10</v>
      </c>
      <c r="AI113" s="1">
        <f t="shared" si="120"/>
        <v>8.3333333333333339</v>
      </c>
      <c r="AJ113" s="1">
        <f t="shared" si="121"/>
        <v>10</v>
      </c>
      <c r="AK113" s="1">
        <f t="shared" si="122"/>
        <v>5</v>
      </c>
      <c r="AL113" s="1">
        <f t="shared" si="123"/>
        <v>10</v>
      </c>
      <c r="AM113" s="1">
        <f t="shared" si="124"/>
        <v>10</v>
      </c>
      <c r="AN113" s="1">
        <f t="shared" si="125"/>
        <v>10</v>
      </c>
      <c r="AO113" s="1">
        <f t="shared" si="126"/>
        <v>10</v>
      </c>
      <c r="AP113" s="1">
        <f t="shared" si="127"/>
        <v>10</v>
      </c>
      <c r="AQ113">
        <f t="shared" si="128"/>
        <v>3</v>
      </c>
      <c r="AR113">
        <f t="shared" si="129"/>
        <v>8</v>
      </c>
      <c r="AS113">
        <f t="shared" si="130"/>
        <v>8</v>
      </c>
      <c r="AT113">
        <f t="shared" si="131"/>
        <v>9</v>
      </c>
      <c r="AU113">
        <f t="shared" si="132"/>
        <v>7</v>
      </c>
      <c r="AV113">
        <f t="shared" si="133"/>
        <v>6</v>
      </c>
      <c r="AW113">
        <f t="shared" si="134"/>
        <v>5</v>
      </c>
      <c r="AX113">
        <f t="shared" si="135"/>
        <v>7</v>
      </c>
      <c r="AY113">
        <f t="shared" si="136"/>
        <v>7</v>
      </c>
      <c r="AZ113">
        <f t="shared" si="137"/>
        <v>7</v>
      </c>
      <c r="BA113">
        <f t="shared" si="138"/>
        <v>7</v>
      </c>
      <c r="BB113" s="3">
        <v>9</v>
      </c>
      <c r="BC113">
        <f>IF(ISNA(VLOOKUP(A113&amp;" "&amp;B113,'Domaci SPSS'!A:D,4,0)), 0, VLOOKUP(A113&amp;" "&amp;B113,'Domaci SPSS'!A:D,4,0))</f>
        <v>10</v>
      </c>
      <c r="BD113">
        <v>10</v>
      </c>
      <c r="BE113">
        <v>9</v>
      </c>
      <c r="BF113">
        <v>9</v>
      </c>
      <c r="BG113">
        <v>10</v>
      </c>
      <c r="BH113">
        <v>7</v>
      </c>
      <c r="BI113">
        <v>10</v>
      </c>
      <c r="BJ113">
        <v>9</v>
      </c>
      <c r="BK113">
        <v>10</v>
      </c>
      <c r="BL113">
        <v>10</v>
      </c>
      <c r="BN113">
        <v>3</v>
      </c>
      <c r="BQ113">
        <v>8</v>
      </c>
      <c r="BR113">
        <v>8</v>
      </c>
      <c r="BT113">
        <v>9</v>
      </c>
      <c r="BV113">
        <v>7</v>
      </c>
      <c r="BX113">
        <v>6</v>
      </c>
      <c r="BZ113">
        <v>5</v>
      </c>
      <c r="CB113">
        <v>7</v>
      </c>
      <c r="CD113">
        <v>7</v>
      </c>
      <c r="CG113">
        <v>7</v>
      </c>
      <c r="CH113">
        <v>7</v>
      </c>
      <c r="CL113">
        <v>15</v>
      </c>
      <c r="CM113">
        <v>1</v>
      </c>
    </row>
    <row r="114" spans="1:91" x14ac:dyDescent="0.3">
      <c r="A114" t="s">
        <v>9</v>
      </c>
      <c r="B114" t="s">
        <v>128</v>
      </c>
      <c r="C114" t="s">
        <v>384</v>
      </c>
      <c r="D114" t="s">
        <v>712</v>
      </c>
      <c r="E114" t="s">
        <v>129</v>
      </c>
      <c r="F114" s="18">
        <f t="shared" si="104"/>
        <v>14</v>
      </c>
      <c r="G114" s="12">
        <f t="shared" si="105"/>
        <v>13</v>
      </c>
      <c r="I114">
        <v>10</v>
      </c>
      <c r="J114">
        <v>9.625</v>
      </c>
      <c r="K114">
        <v>9.5</v>
      </c>
      <c r="L114">
        <v>9.375</v>
      </c>
      <c r="M114">
        <v>8.875</v>
      </c>
      <c r="N114">
        <v>8.875</v>
      </c>
      <c r="O114">
        <v>8.625</v>
      </c>
      <c r="P114">
        <v>8.5</v>
      </c>
      <c r="Q114">
        <v>8.5</v>
      </c>
      <c r="R114">
        <v>8.125</v>
      </c>
      <c r="S114">
        <v>7.875</v>
      </c>
      <c r="U114">
        <f t="shared" si="106"/>
        <v>8.5</v>
      </c>
      <c r="V114">
        <f t="shared" si="107"/>
        <v>8.125</v>
      </c>
      <c r="W114">
        <f t="shared" si="108"/>
        <v>10</v>
      </c>
      <c r="X114">
        <f t="shared" si="109"/>
        <v>7.875</v>
      </c>
      <c r="Y114">
        <f t="shared" si="110"/>
        <v>8.5</v>
      </c>
      <c r="Z114">
        <f t="shared" si="111"/>
        <v>8.625</v>
      </c>
      <c r="AA114">
        <f t="shared" si="112"/>
        <v>8.875</v>
      </c>
      <c r="AB114">
        <f t="shared" si="113"/>
        <v>8.875</v>
      </c>
      <c r="AC114">
        <f t="shared" si="114"/>
        <v>9.625</v>
      </c>
      <c r="AD114">
        <f t="shared" si="115"/>
        <v>9.5</v>
      </c>
      <c r="AE114">
        <f t="shared" si="116"/>
        <v>9.375</v>
      </c>
      <c r="AF114" s="4">
        <f t="shared" si="117"/>
        <v>10</v>
      </c>
      <c r="AG114" s="1">
        <f t="shared" si="118"/>
        <v>7.5</v>
      </c>
      <c r="AH114" s="1">
        <f t="shared" si="119"/>
        <v>10</v>
      </c>
      <c r="AI114" s="1">
        <f t="shared" si="120"/>
        <v>8.3333333333333339</v>
      </c>
      <c r="AJ114" s="1">
        <f t="shared" si="121"/>
        <v>10</v>
      </c>
      <c r="AK114" s="1">
        <f t="shared" si="122"/>
        <v>10</v>
      </c>
      <c r="AL114" s="1">
        <f t="shared" si="123"/>
        <v>10</v>
      </c>
      <c r="AM114" s="1">
        <f t="shared" si="124"/>
        <v>10</v>
      </c>
      <c r="AN114" s="1">
        <f t="shared" si="125"/>
        <v>10</v>
      </c>
      <c r="AO114" s="1">
        <f t="shared" si="126"/>
        <v>10</v>
      </c>
      <c r="AP114" s="1">
        <f t="shared" si="127"/>
        <v>10</v>
      </c>
      <c r="AQ114">
        <f t="shared" si="128"/>
        <v>2</v>
      </c>
      <c r="AR114">
        <f t="shared" si="129"/>
        <v>6</v>
      </c>
      <c r="AS114">
        <f t="shared" si="130"/>
        <v>8</v>
      </c>
      <c r="AT114">
        <f t="shared" si="131"/>
        <v>9</v>
      </c>
      <c r="AU114">
        <f t="shared" si="132"/>
        <v>7</v>
      </c>
      <c r="AV114">
        <f t="shared" si="133"/>
        <v>8</v>
      </c>
      <c r="AW114">
        <f t="shared" si="134"/>
        <v>6</v>
      </c>
      <c r="AX114">
        <f t="shared" si="135"/>
        <v>7</v>
      </c>
      <c r="AY114">
        <f t="shared" si="136"/>
        <v>7</v>
      </c>
      <c r="AZ114">
        <f t="shared" si="137"/>
        <v>7</v>
      </c>
      <c r="BA114">
        <f t="shared" si="138"/>
        <v>7</v>
      </c>
      <c r="BB114" s="3">
        <v>4</v>
      </c>
      <c r="BC114">
        <f>IF(ISNA(VLOOKUP(A114&amp;" "&amp;B114,'Domaci SPSS'!A:D,4,0)), 0, VLOOKUP(A114&amp;" "&amp;B114,'Domaci SPSS'!A:D,4,0))</f>
        <v>10</v>
      </c>
      <c r="BD114">
        <v>10</v>
      </c>
      <c r="BE114">
        <v>6.5</v>
      </c>
      <c r="BF114">
        <v>4</v>
      </c>
      <c r="BG114">
        <v>4.5</v>
      </c>
      <c r="BH114">
        <v>5.5</v>
      </c>
      <c r="BI114">
        <v>5.5</v>
      </c>
      <c r="BJ114">
        <v>8.5</v>
      </c>
      <c r="BK114">
        <v>8</v>
      </c>
      <c r="BL114">
        <v>7.5</v>
      </c>
      <c r="BN114">
        <v>2</v>
      </c>
      <c r="BQ114">
        <v>6</v>
      </c>
      <c r="BR114">
        <v>8</v>
      </c>
      <c r="BT114">
        <v>9</v>
      </c>
      <c r="BV114">
        <v>7</v>
      </c>
      <c r="BX114">
        <v>8</v>
      </c>
      <c r="BZ114">
        <v>6</v>
      </c>
      <c r="CB114">
        <v>7</v>
      </c>
      <c r="CD114">
        <v>7</v>
      </c>
      <c r="CG114">
        <v>7</v>
      </c>
      <c r="CH114">
        <v>7</v>
      </c>
      <c r="CL114">
        <v>13</v>
      </c>
      <c r="CM114">
        <v>1</v>
      </c>
    </row>
    <row r="115" spans="1:91" x14ac:dyDescent="0.3">
      <c r="A115" t="s">
        <v>20</v>
      </c>
      <c r="B115" t="s">
        <v>203</v>
      </c>
      <c r="C115" t="s">
        <v>463</v>
      </c>
      <c r="D115" t="s">
        <v>714</v>
      </c>
      <c r="E115" t="s">
        <v>204</v>
      </c>
      <c r="F115" s="18">
        <f t="shared" si="104"/>
        <v>9</v>
      </c>
      <c r="G115" s="12">
        <f t="shared" si="105"/>
        <v>15</v>
      </c>
      <c r="I115">
        <v>9.0625</v>
      </c>
      <c r="J115">
        <v>9</v>
      </c>
      <c r="K115">
        <v>9</v>
      </c>
      <c r="L115">
        <v>8.75</v>
      </c>
      <c r="M115">
        <v>8.75</v>
      </c>
      <c r="N115">
        <v>8.25</v>
      </c>
      <c r="O115">
        <v>1.75</v>
      </c>
      <c r="P115">
        <v>1.25</v>
      </c>
      <c r="Q115">
        <v>-0.75</v>
      </c>
      <c r="R115">
        <v>-0.75</v>
      </c>
      <c r="S115">
        <v>-0.75</v>
      </c>
      <c r="U115">
        <f t="shared" si="106"/>
        <v>1.75</v>
      </c>
      <c r="V115">
        <f t="shared" si="107"/>
        <v>9.0625</v>
      </c>
      <c r="W115">
        <f t="shared" si="108"/>
        <v>1.25</v>
      </c>
      <c r="X115">
        <f t="shared" si="109"/>
        <v>8.75</v>
      </c>
      <c r="Y115">
        <f t="shared" si="110"/>
        <v>8.25</v>
      </c>
      <c r="Z115">
        <f t="shared" si="111"/>
        <v>-0.75</v>
      </c>
      <c r="AA115">
        <f t="shared" si="112"/>
        <v>8.75</v>
      </c>
      <c r="AB115">
        <f t="shared" si="113"/>
        <v>9</v>
      </c>
      <c r="AC115">
        <f t="shared" si="114"/>
        <v>9</v>
      </c>
      <c r="AD115">
        <f t="shared" si="115"/>
        <v>-0.75</v>
      </c>
      <c r="AE115">
        <f t="shared" si="116"/>
        <v>-0.75</v>
      </c>
      <c r="AF115" s="4">
        <f t="shared" si="117"/>
        <v>-1</v>
      </c>
      <c r="AG115" s="1">
        <f t="shared" si="118"/>
        <v>8.75</v>
      </c>
      <c r="AH115" s="1">
        <f t="shared" si="119"/>
        <v>-1</v>
      </c>
      <c r="AI115" s="1">
        <f t="shared" si="120"/>
        <v>10</v>
      </c>
      <c r="AJ115" s="1">
        <f t="shared" si="121"/>
        <v>10</v>
      </c>
      <c r="AK115" s="1">
        <f t="shared" si="122"/>
        <v>-1</v>
      </c>
      <c r="AL115" s="1">
        <f t="shared" si="123"/>
        <v>10</v>
      </c>
      <c r="AM115" s="1">
        <f t="shared" si="124"/>
        <v>10</v>
      </c>
      <c r="AN115" s="1">
        <f t="shared" si="125"/>
        <v>10</v>
      </c>
      <c r="AO115" s="1">
        <f t="shared" si="126"/>
        <v>-1</v>
      </c>
      <c r="AP115" s="1">
        <f t="shared" si="127"/>
        <v>-1</v>
      </c>
      <c r="AQ115" t="str">
        <f t="shared" si="128"/>
        <v/>
      </c>
      <c r="AR115">
        <f t="shared" si="129"/>
        <v>7</v>
      </c>
      <c r="AS115" t="str">
        <f t="shared" si="130"/>
        <v/>
      </c>
      <c r="AT115">
        <f t="shared" si="131"/>
        <v>10</v>
      </c>
      <c r="AU115">
        <f t="shared" si="132"/>
        <v>5</v>
      </c>
      <c r="AV115" t="str">
        <f t="shared" si="133"/>
        <v/>
      </c>
      <c r="AW115">
        <f t="shared" si="134"/>
        <v>6</v>
      </c>
      <c r="AX115">
        <f t="shared" si="135"/>
        <v>7</v>
      </c>
      <c r="AY115">
        <f t="shared" si="136"/>
        <v>7</v>
      </c>
      <c r="AZ115" t="str">
        <f t="shared" si="137"/>
        <v/>
      </c>
      <c r="BA115" t="str">
        <f t="shared" si="138"/>
        <v/>
      </c>
      <c r="BB115" s="3">
        <v>10</v>
      </c>
      <c r="BC115">
        <f>IF(ISNA(VLOOKUP(A115&amp;" "&amp;B115,'Domaci SPSS'!A:D,4,0)), 0, VLOOKUP(A115&amp;" "&amp;B115,'Domaci SPSS'!A:D,4,0))</f>
        <v>10</v>
      </c>
      <c r="BD115">
        <v>8</v>
      </c>
      <c r="BE115">
        <v>5</v>
      </c>
      <c r="BF115">
        <v>3</v>
      </c>
      <c r="BH115">
        <v>5</v>
      </c>
      <c r="BI115">
        <v>6</v>
      </c>
      <c r="BJ115">
        <v>6</v>
      </c>
      <c r="BQ115">
        <v>7</v>
      </c>
      <c r="BT115">
        <v>10</v>
      </c>
      <c r="BV115">
        <v>5</v>
      </c>
      <c r="BZ115">
        <v>6</v>
      </c>
      <c r="CB115">
        <v>7</v>
      </c>
      <c r="CD115">
        <v>7</v>
      </c>
      <c r="CL115">
        <v>15</v>
      </c>
      <c r="CM115">
        <v>1</v>
      </c>
    </row>
    <row r="116" spans="1:91" x14ac:dyDescent="0.3">
      <c r="A116" t="s">
        <v>29</v>
      </c>
      <c r="B116" t="s">
        <v>28</v>
      </c>
      <c r="C116" t="s">
        <v>464</v>
      </c>
      <c r="D116" t="s">
        <v>716</v>
      </c>
      <c r="E116" t="s">
        <v>30</v>
      </c>
      <c r="F116" s="18">
        <f t="shared" si="104"/>
        <v>12</v>
      </c>
      <c r="G116" s="12">
        <f t="shared" si="105"/>
        <v>12</v>
      </c>
      <c r="I116">
        <v>10</v>
      </c>
      <c r="J116">
        <v>9.75</v>
      </c>
      <c r="K116">
        <v>9.75</v>
      </c>
      <c r="L116">
        <v>9.25</v>
      </c>
      <c r="M116">
        <v>8.75</v>
      </c>
      <c r="N116">
        <v>8.25</v>
      </c>
      <c r="O116">
        <v>7.1875</v>
      </c>
      <c r="P116">
        <v>6.75</v>
      </c>
      <c r="Q116">
        <v>4.25</v>
      </c>
      <c r="R116">
        <v>-0.75</v>
      </c>
      <c r="S116">
        <v>-0.75</v>
      </c>
      <c r="U116">
        <f t="shared" si="106"/>
        <v>9.75</v>
      </c>
      <c r="V116">
        <f t="shared" si="107"/>
        <v>7.1875</v>
      </c>
      <c r="W116">
        <f t="shared" si="108"/>
        <v>10</v>
      </c>
      <c r="X116">
        <f t="shared" si="109"/>
        <v>6.75</v>
      </c>
      <c r="Y116">
        <f t="shared" si="110"/>
        <v>8.75</v>
      </c>
      <c r="Z116">
        <f t="shared" si="111"/>
        <v>4.25</v>
      </c>
      <c r="AA116">
        <f t="shared" si="112"/>
        <v>8.25</v>
      </c>
      <c r="AB116">
        <f t="shared" si="113"/>
        <v>9.25</v>
      </c>
      <c r="AC116">
        <f t="shared" si="114"/>
        <v>-0.75</v>
      </c>
      <c r="AD116">
        <f t="shared" si="115"/>
        <v>-0.75</v>
      </c>
      <c r="AE116">
        <f t="shared" si="116"/>
        <v>9.75</v>
      </c>
      <c r="AF116" s="4">
        <f t="shared" si="117"/>
        <v>10</v>
      </c>
      <c r="AG116" s="1">
        <f t="shared" si="118"/>
        <v>6.25</v>
      </c>
      <c r="AH116" s="1">
        <f t="shared" si="119"/>
        <v>10</v>
      </c>
      <c r="AI116" s="1">
        <f t="shared" si="120"/>
        <v>8.3333333333333339</v>
      </c>
      <c r="AJ116" s="1">
        <f t="shared" si="121"/>
        <v>10</v>
      </c>
      <c r="AK116" s="1">
        <f t="shared" si="122"/>
        <v>5</v>
      </c>
      <c r="AL116" s="1">
        <f t="shared" si="123"/>
        <v>10</v>
      </c>
      <c r="AM116" s="1">
        <f t="shared" si="124"/>
        <v>10</v>
      </c>
      <c r="AN116" s="1">
        <f t="shared" si="125"/>
        <v>-1</v>
      </c>
      <c r="AO116" s="1">
        <f t="shared" si="126"/>
        <v>-1</v>
      </c>
      <c r="AP116" s="1">
        <f t="shared" si="127"/>
        <v>10</v>
      </c>
      <c r="AQ116">
        <f t="shared" si="128"/>
        <v>1</v>
      </c>
      <c r="AR116">
        <f t="shared" si="129"/>
        <v>5</v>
      </c>
      <c r="AS116">
        <f t="shared" si="130"/>
        <v>8</v>
      </c>
      <c r="AT116">
        <f t="shared" si="131"/>
        <v>9</v>
      </c>
      <c r="AU116">
        <f t="shared" si="132"/>
        <v>3</v>
      </c>
      <c r="AV116">
        <f t="shared" si="133"/>
        <v>6</v>
      </c>
      <c r="AW116">
        <f t="shared" si="134"/>
        <v>5</v>
      </c>
      <c r="AX116">
        <f t="shared" si="135"/>
        <v>7</v>
      </c>
      <c r="AY116" t="str">
        <f t="shared" si="136"/>
        <v/>
      </c>
      <c r="AZ116" t="str">
        <f t="shared" si="137"/>
        <v/>
      </c>
      <c r="BA116">
        <f t="shared" si="138"/>
        <v>7</v>
      </c>
      <c r="BB116" s="3">
        <v>9</v>
      </c>
      <c r="BC116">
        <f>IF(ISNA(VLOOKUP(A116&amp;" "&amp;B116,'Domaci SPSS'!A:D,4,0)), 0, VLOOKUP(A116&amp;" "&amp;B116,'Domaci SPSS'!A:D,4,0))</f>
        <v>10</v>
      </c>
      <c r="BD116">
        <v>10</v>
      </c>
      <c r="BE116">
        <v>2</v>
      </c>
      <c r="BF116">
        <v>5</v>
      </c>
      <c r="BG116">
        <v>2</v>
      </c>
      <c r="BH116">
        <v>3</v>
      </c>
      <c r="BI116">
        <v>7</v>
      </c>
      <c r="BL116">
        <v>9</v>
      </c>
      <c r="BN116">
        <v>1</v>
      </c>
      <c r="BQ116">
        <v>5</v>
      </c>
      <c r="BR116">
        <v>8</v>
      </c>
      <c r="BT116">
        <v>9</v>
      </c>
      <c r="BV116">
        <v>3</v>
      </c>
      <c r="BX116">
        <v>6</v>
      </c>
      <c r="BZ116">
        <v>5</v>
      </c>
      <c r="CB116">
        <v>7</v>
      </c>
      <c r="CH116">
        <v>7</v>
      </c>
      <c r="CL116">
        <v>12</v>
      </c>
      <c r="CM116">
        <v>1</v>
      </c>
    </row>
    <row r="117" spans="1:91" x14ac:dyDescent="0.3">
      <c r="A117" t="s">
        <v>251</v>
      </c>
      <c r="B117" t="s">
        <v>252</v>
      </c>
      <c r="C117" t="s">
        <v>394</v>
      </c>
      <c r="D117" t="s">
        <v>718</v>
      </c>
      <c r="E117" t="s">
        <v>253</v>
      </c>
      <c r="F117" s="18">
        <f t="shared" si="104"/>
        <v>11</v>
      </c>
      <c r="G117" s="12">
        <f t="shared" si="105"/>
        <v>4</v>
      </c>
      <c r="I117">
        <v>10</v>
      </c>
      <c r="J117">
        <v>9.875</v>
      </c>
      <c r="K117">
        <v>9.875</v>
      </c>
      <c r="L117">
        <v>9.75</v>
      </c>
      <c r="M117">
        <v>8.75</v>
      </c>
      <c r="N117">
        <v>6.5</v>
      </c>
      <c r="O117">
        <v>6.25</v>
      </c>
      <c r="P117">
        <v>6</v>
      </c>
      <c r="Q117">
        <v>1.5</v>
      </c>
      <c r="R117">
        <v>1</v>
      </c>
      <c r="S117">
        <v>0.5</v>
      </c>
      <c r="U117">
        <f t="shared" si="106"/>
        <v>9.75</v>
      </c>
      <c r="V117">
        <f t="shared" si="107"/>
        <v>6.25</v>
      </c>
      <c r="W117">
        <f t="shared" si="108"/>
        <v>10</v>
      </c>
      <c r="X117">
        <f t="shared" si="109"/>
        <v>6</v>
      </c>
      <c r="Y117">
        <f t="shared" si="110"/>
        <v>0.5</v>
      </c>
      <c r="Z117">
        <f t="shared" si="111"/>
        <v>1</v>
      </c>
      <c r="AA117">
        <f t="shared" si="112"/>
        <v>8.75</v>
      </c>
      <c r="AB117">
        <f t="shared" si="113"/>
        <v>6.5</v>
      </c>
      <c r="AC117">
        <f t="shared" si="114"/>
        <v>9.875</v>
      </c>
      <c r="AD117">
        <f t="shared" si="115"/>
        <v>1.5</v>
      </c>
      <c r="AE117">
        <f t="shared" si="116"/>
        <v>9.875</v>
      </c>
      <c r="AF117" s="4">
        <f t="shared" si="117"/>
        <v>10</v>
      </c>
      <c r="AG117" s="1">
        <f t="shared" si="118"/>
        <v>5</v>
      </c>
      <c r="AH117" s="1">
        <f t="shared" si="119"/>
        <v>10</v>
      </c>
      <c r="AI117" s="1">
        <f t="shared" si="120"/>
        <v>6.666666666666667</v>
      </c>
      <c r="AJ117" s="1">
        <f t="shared" si="121"/>
        <v>-1</v>
      </c>
      <c r="AK117" s="1">
        <f t="shared" si="122"/>
        <v>-1</v>
      </c>
      <c r="AL117" s="1">
        <f t="shared" si="123"/>
        <v>10</v>
      </c>
      <c r="AM117" s="1">
        <f t="shared" si="124"/>
        <v>6</v>
      </c>
      <c r="AN117" s="1">
        <f t="shared" si="125"/>
        <v>10</v>
      </c>
      <c r="AO117" s="1">
        <f t="shared" si="126"/>
        <v>-1</v>
      </c>
      <c r="AP117" s="1">
        <f t="shared" si="127"/>
        <v>10</v>
      </c>
      <c r="AQ117">
        <f t="shared" si="128"/>
        <v>3</v>
      </c>
      <c r="AR117">
        <f t="shared" si="129"/>
        <v>4</v>
      </c>
      <c r="AS117">
        <f t="shared" si="130"/>
        <v>8</v>
      </c>
      <c r="AT117">
        <f t="shared" si="131"/>
        <v>8</v>
      </c>
      <c r="AU117" t="str">
        <f t="shared" si="132"/>
        <v/>
      </c>
      <c r="AV117" t="str">
        <f t="shared" si="133"/>
        <v/>
      </c>
      <c r="AW117">
        <f t="shared" si="134"/>
        <v>6</v>
      </c>
      <c r="AX117">
        <f t="shared" si="135"/>
        <v>5</v>
      </c>
      <c r="AY117">
        <f t="shared" si="136"/>
        <v>7</v>
      </c>
      <c r="AZ117" t="str">
        <f t="shared" si="137"/>
        <v/>
      </c>
      <c r="BA117">
        <f t="shared" si="138"/>
        <v>5</v>
      </c>
      <c r="BB117" s="3">
        <v>9</v>
      </c>
      <c r="BC117">
        <f>IF(ISNA(VLOOKUP(A117&amp;" "&amp;B117,'Domaci SPSS'!A:D,4,0)), 0, VLOOKUP(A117&amp;" "&amp;B117,'Domaci SPSS'!A:D,4,0))</f>
        <v>10</v>
      </c>
      <c r="BD117">
        <v>10</v>
      </c>
      <c r="BE117">
        <v>4</v>
      </c>
      <c r="BF117">
        <v>5</v>
      </c>
      <c r="BG117">
        <v>7</v>
      </c>
      <c r="BH117">
        <v>5</v>
      </c>
      <c r="BI117">
        <v>8</v>
      </c>
      <c r="BJ117">
        <v>9.5</v>
      </c>
      <c r="BK117">
        <v>9</v>
      </c>
      <c r="BL117">
        <v>9.5</v>
      </c>
      <c r="BN117">
        <v>3</v>
      </c>
      <c r="BQ117">
        <v>4</v>
      </c>
      <c r="BS117">
        <v>8</v>
      </c>
      <c r="BU117">
        <v>8</v>
      </c>
      <c r="CA117">
        <v>6</v>
      </c>
      <c r="CC117">
        <v>5</v>
      </c>
      <c r="CE117">
        <v>7</v>
      </c>
      <c r="CH117">
        <v>5</v>
      </c>
      <c r="CL117">
        <v>4</v>
      </c>
      <c r="CM117">
        <v>1</v>
      </c>
    </row>
    <row r="118" spans="1:91" x14ac:dyDescent="0.3">
      <c r="A118" t="s">
        <v>10</v>
      </c>
      <c r="B118" t="s">
        <v>117</v>
      </c>
      <c r="C118" t="s">
        <v>451</v>
      </c>
      <c r="D118" t="s">
        <v>720</v>
      </c>
      <c r="E118" t="s">
        <v>118</v>
      </c>
      <c r="F118" s="18">
        <f t="shared" si="104"/>
        <v>13</v>
      </c>
      <c r="G118" s="12">
        <f t="shared" si="105"/>
        <v>12</v>
      </c>
      <c r="I118">
        <v>9.5</v>
      </c>
      <c r="J118">
        <v>9.5</v>
      </c>
      <c r="K118">
        <v>9.5</v>
      </c>
      <c r="L118">
        <v>9.25</v>
      </c>
      <c r="M118">
        <v>9</v>
      </c>
      <c r="N118">
        <v>8.75</v>
      </c>
      <c r="O118">
        <v>8.75</v>
      </c>
      <c r="P118">
        <v>8.5</v>
      </c>
      <c r="Q118">
        <v>7.5</v>
      </c>
      <c r="R118">
        <v>1.75</v>
      </c>
      <c r="S118">
        <v>-0.75</v>
      </c>
      <c r="U118">
        <f t="shared" si="106"/>
        <v>9.5</v>
      </c>
      <c r="V118">
        <f t="shared" si="107"/>
        <v>1.75</v>
      </c>
      <c r="W118">
        <f t="shared" si="108"/>
        <v>9.5</v>
      </c>
      <c r="X118">
        <f t="shared" si="109"/>
        <v>9.25</v>
      </c>
      <c r="Y118">
        <f t="shared" si="110"/>
        <v>7.5</v>
      </c>
      <c r="Z118">
        <f t="shared" si="111"/>
        <v>8.75</v>
      </c>
      <c r="AA118">
        <f t="shared" si="112"/>
        <v>8.75</v>
      </c>
      <c r="AB118">
        <f t="shared" si="113"/>
        <v>9</v>
      </c>
      <c r="AC118">
        <f t="shared" si="114"/>
        <v>9.5</v>
      </c>
      <c r="AD118">
        <f t="shared" si="115"/>
        <v>8.5</v>
      </c>
      <c r="AE118">
        <f t="shared" si="116"/>
        <v>-0.75</v>
      </c>
      <c r="AF118" s="4">
        <f t="shared" si="117"/>
        <v>10</v>
      </c>
      <c r="AG118" s="1">
        <f t="shared" si="118"/>
        <v>-1</v>
      </c>
      <c r="AH118" s="1">
        <f t="shared" si="119"/>
        <v>10</v>
      </c>
      <c r="AI118" s="1">
        <f t="shared" si="120"/>
        <v>10</v>
      </c>
      <c r="AJ118" s="1">
        <f t="shared" si="121"/>
        <v>10</v>
      </c>
      <c r="AK118" s="1">
        <f t="shared" si="122"/>
        <v>10</v>
      </c>
      <c r="AL118" s="1">
        <f t="shared" si="123"/>
        <v>10</v>
      </c>
      <c r="AM118" s="1">
        <f t="shared" si="124"/>
        <v>10</v>
      </c>
      <c r="AN118" s="1">
        <f t="shared" si="125"/>
        <v>10</v>
      </c>
      <c r="AO118" s="1">
        <f t="shared" si="126"/>
        <v>10</v>
      </c>
      <c r="AP118" s="1">
        <f t="shared" si="127"/>
        <v>-1</v>
      </c>
      <c r="AQ118">
        <f t="shared" si="128"/>
        <v>1</v>
      </c>
      <c r="AR118" t="str">
        <f t="shared" si="129"/>
        <v/>
      </c>
      <c r="AS118">
        <f t="shared" si="130"/>
        <v>8</v>
      </c>
      <c r="AT118">
        <f t="shared" si="131"/>
        <v>10</v>
      </c>
      <c r="AU118">
        <f t="shared" si="132"/>
        <v>6</v>
      </c>
      <c r="AV118">
        <f t="shared" si="133"/>
        <v>8</v>
      </c>
      <c r="AW118">
        <f t="shared" si="134"/>
        <v>6</v>
      </c>
      <c r="AX118">
        <f t="shared" si="135"/>
        <v>7</v>
      </c>
      <c r="AY118">
        <f t="shared" si="136"/>
        <v>7</v>
      </c>
      <c r="AZ118">
        <f t="shared" si="137"/>
        <v>7</v>
      </c>
      <c r="BA118" t="str">
        <f t="shared" si="138"/>
        <v/>
      </c>
      <c r="BB118" s="3">
        <v>8</v>
      </c>
      <c r="BC118">
        <f>IF(ISNA(VLOOKUP(A118&amp;" "&amp;B118,'Domaci SPSS'!A:D,4,0)), 0, VLOOKUP(A118&amp;" "&amp;B118,'Domaci SPSS'!A:D,4,0))</f>
        <v>10</v>
      </c>
      <c r="BD118">
        <v>8</v>
      </c>
      <c r="BE118">
        <v>7</v>
      </c>
      <c r="BG118">
        <v>5</v>
      </c>
      <c r="BH118">
        <v>5</v>
      </c>
      <c r="BI118">
        <v>6</v>
      </c>
      <c r="BJ118">
        <v>8</v>
      </c>
      <c r="BK118">
        <v>4</v>
      </c>
      <c r="BN118">
        <v>1</v>
      </c>
      <c r="BR118">
        <v>8</v>
      </c>
      <c r="BT118">
        <v>10</v>
      </c>
      <c r="BV118">
        <v>6</v>
      </c>
      <c r="BX118">
        <v>8</v>
      </c>
      <c r="BZ118">
        <v>6</v>
      </c>
      <c r="CB118">
        <v>7</v>
      </c>
      <c r="CD118">
        <v>7</v>
      </c>
      <c r="CG118">
        <v>7</v>
      </c>
      <c r="CL118">
        <v>12</v>
      </c>
      <c r="CM118">
        <v>1</v>
      </c>
    </row>
    <row r="119" spans="1:91" x14ac:dyDescent="0.3">
      <c r="A119" t="s">
        <v>262</v>
      </c>
      <c r="B119" t="s">
        <v>263</v>
      </c>
      <c r="C119" t="s">
        <v>367</v>
      </c>
      <c r="D119" t="s">
        <v>722</v>
      </c>
      <c r="E119" t="s">
        <v>264</v>
      </c>
      <c r="F119" s="18">
        <f t="shared" si="104"/>
        <v>14</v>
      </c>
      <c r="G119" s="12">
        <f t="shared" si="105"/>
        <v>12</v>
      </c>
      <c r="I119">
        <v>10</v>
      </c>
      <c r="J119">
        <v>9.875</v>
      </c>
      <c r="K119">
        <v>9.5</v>
      </c>
      <c r="L119">
        <v>9.5</v>
      </c>
      <c r="M119">
        <v>9.0625</v>
      </c>
      <c r="N119">
        <v>9</v>
      </c>
      <c r="O119">
        <v>8.75</v>
      </c>
      <c r="P119">
        <v>8.75</v>
      </c>
      <c r="Q119">
        <v>8.75</v>
      </c>
      <c r="R119">
        <v>8.6785714289999998</v>
      </c>
      <c r="S119">
        <v>7.5</v>
      </c>
      <c r="U119">
        <f t="shared" si="106"/>
        <v>9.5</v>
      </c>
      <c r="V119">
        <f t="shared" si="107"/>
        <v>9.0625</v>
      </c>
      <c r="W119">
        <f t="shared" si="108"/>
        <v>9.5</v>
      </c>
      <c r="X119">
        <f t="shared" si="109"/>
        <v>7.5</v>
      </c>
      <c r="Y119">
        <f t="shared" si="110"/>
        <v>8.75</v>
      </c>
      <c r="Z119">
        <f t="shared" si="111"/>
        <v>9</v>
      </c>
      <c r="AA119">
        <f t="shared" si="112"/>
        <v>8.75</v>
      </c>
      <c r="AB119">
        <f t="shared" si="113"/>
        <v>8.75</v>
      </c>
      <c r="AC119">
        <f t="shared" si="114"/>
        <v>9.875</v>
      </c>
      <c r="AD119">
        <f t="shared" si="115"/>
        <v>8.6785714285714288</v>
      </c>
      <c r="AE119">
        <f t="shared" si="116"/>
        <v>10</v>
      </c>
      <c r="AF119" s="4">
        <f t="shared" si="117"/>
        <v>10</v>
      </c>
      <c r="AG119" s="1">
        <f t="shared" si="118"/>
        <v>8.75</v>
      </c>
      <c r="AH119" s="1">
        <f t="shared" si="119"/>
        <v>10</v>
      </c>
      <c r="AI119" s="1">
        <f t="shared" si="120"/>
        <v>8.3333333333333339</v>
      </c>
      <c r="AJ119" s="1">
        <f t="shared" si="121"/>
        <v>10</v>
      </c>
      <c r="AK119" s="1">
        <f t="shared" si="122"/>
        <v>10</v>
      </c>
      <c r="AL119" s="1">
        <f t="shared" si="123"/>
        <v>10</v>
      </c>
      <c r="AM119" s="1">
        <f t="shared" si="124"/>
        <v>10</v>
      </c>
      <c r="AN119" s="1">
        <f t="shared" si="125"/>
        <v>10</v>
      </c>
      <c r="AO119" s="1">
        <f t="shared" si="126"/>
        <v>8.5714285714285712</v>
      </c>
      <c r="AP119" s="1">
        <f t="shared" si="127"/>
        <v>10</v>
      </c>
      <c r="AQ119">
        <f t="shared" si="128"/>
        <v>2</v>
      </c>
      <c r="AR119">
        <f t="shared" si="129"/>
        <v>7</v>
      </c>
      <c r="AS119">
        <f t="shared" si="130"/>
        <v>3</v>
      </c>
      <c r="AT119">
        <f t="shared" si="131"/>
        <v>9</v>
      </c>
      <c r="AU119">
        <f t="shared" si="132"/>
        <v>4</v>
      </c>
      <c r="AV119">
        <f t="shared" si="133"/>
        <v>8</v>
      </c>
      <c r="AW119">
        <f t="shared" si="134"/>
        <v>6</v>
      </c>
      <c r="AX119">
        <f t="shared" si="135"/>
        <v>7</v>
      </c>
      <c r="AY119">
        <f t="shared" si="136"/>
        <v>7</v>
      </c>
      <c r="AZ119">
        <f t="shared" si="137"/>
        <v>6</v>
      </c>
      <c r="BA119">
        <f t="shared" si="138"/>
        <v>7</v>
      </c>
      <c r="BB119" s="3">
        <v>8</v>
      </c>
      <c r="BC119">
        <f>IF(ISNA(VLOOKUP(A119&amp;" "&amp;B119,'Domaci SPSS'!A:D,4,0)), 0, VLOOKUP(A119&amp;" "&amp;B119,'Domaci SPSS'!A:D,4,0))</f>
        <v>10</v>
      </c>
      <c r="BD119">
        <v>8</v>
      </c>
      <c r="BE119">
        <v>5</v>
      </c>
      <c r="BF119">
        <v>5</v>
      </c>
      <c r="BG119">
        <v>6</v>
      </c>
      <c r="BH119">
        <v>5</v>
      </c>
      <c r="BI119">
        <v>5</v>
      </c>
      <c r="BJ119">
        <v>9.5</v>
      </c>
      <c r="BK119">
        <v>9</v>
      </c>
      <c r="BL119">
        <v>10</v>
      </c>
      <c r="BN119">
        <v>2</v>
      </c>
      <c r="BQ119">
        <v>7</v>
      </c>
      <c r="BR119">
        <v>3</v>
      </c>
      <c r="BT119">
        <v>9</v>
      </c>
      <c r="BV119">
        <v>4</v>
      </c>
      <c r="BX119">
        <v>8</v>
      </c>
      <c r="BZ119">
        <v>6</v>
      </c>
      <c r="CB119">
        <v>7</v>
      </c>
      <c r="CD119">
        <v>7</v>
      </c>
      <c r="CG119">
        <v>6</v>
      </c>
      <c r="CH119">
        <v>7</v>
      </c>
      <c r="CL119">
        <v>12</v>
      </c>
      <c r="CM119">
        <v>1</v>
      </c>
    </row>
    <row r="120" spans="1:91" x14ac:dyDescent="0.3">
      <c r="A120" t="s">
        <v>224</v>
      </c>
      <c r="B120" t="s">
        <v>225</v>
      </c>
      <c r="C120" t="s">
        <v>428</v>
      </c>
      <c r="D120" t="s">
        <v>724</v>
      </c>
      <c r="E120" t="s">
        <v>226</v>
      </c>
      <c r="F120" s="18">
        <f t="shared" si="104"/>
        <v>14</v>
      </c>
      <c r="G120" s="12">
        <f t="shared" si="105"/>
        <v>10</v>
      </c>
      <c r="I120">
        <v>10</v>
      </c>
      <c r="J120">
        <v>10</v>
      </c>
      <c r="K120">
        <v>9.75</v>
      </c>
      <c r="L120">
        <v>9.5</v>
      </c>
      <c r="M120">
        <v>9.5</v>
      </c>
      <c r="N120">
        <v>8.75</v>
      </c>
      <c r="O120">
        <v>8.75</v>
      </c>
      <c r="P120">
        <v>8.125</v>
      </c>
      <c r="Q120">
        <v>7.75</v>
      </c>
      <c r="R120">
        <v>4.1428571429999996</v>
      </c>
      <c r="S120">
        <v>2.625</v>
      </c>
      <c r="U120">
        <f t="shared" si="106"/>
        <v>10</v>
      </c>
      <c r="V120">
        <f t="shared" si="107"/>
        <v>8.125</v>
      </c>
      <c r="W120">
        <f t="shared" si="108"/>
        <v>9.75</v>
      </c>
      <c r="X120">
        <f t="shared" si="109"/>
        <v>7.75</v>
      </c>
      <c r="Y120">
        <f t="shared" si="110"/>
        <v>8.75</v>
      </c>
      <c r="Z120">
        <f t="shared" si="111"/>
        <v>2.625</v>
      </c>
      <c r="AA120">
        <f t="shared" si="112"/>
        <v>8.75</v>
      </c>
      <c r="AB120">
        <f t="shared" si="113"/>
        <v>9.5</v>
      </c>
      <c r="AC120">
        <f t="shared" si="114"/>
        <v>9.5</v>
      </c>
      <c r="AD120">
        <f t="shared" si="115"/>
        <v>4.1428571428571423</v>
      </c>
      <c r="AE120">
        <f t="shared" si="116"/>
        <v>10</v>
      </c>
      <c r="AF120" s="4">
        <f t="shared" si="117"/>
        <v>10</v>
      </c>
      <c r="AG120" s="1">
        <f t="shared" si="118"/>
        <v>7.5</v>
      </c>
      <c r="AH120" s="1">
        <f t="shared" si="119"/>
        <v>10</v>
      </c>
      <c r="AI120" s="1">
        <f t="shared" si="120"/>
        <v>10</v>
      </c>
      <c r="AJ120" s="1">
        <f t="shared" si="121"/>
        <v>10</v>
      </c>
      <c r="AK120" s="1">
        <f t="shared" si="122"/>
        <v>2.5</v>
      </c>
      <c r="AL120" s="1">
        <f t="shared" si="123"/>
        <v>10</v>
      </c>
      <c r="AM120" s="1">
        <f t="shared" si="124"/>
        <v>10</v>
      </c>
      <c r="AN120" s="1">
        <f t="shared" si="125"/>
        <v>10</v>
      </c>
      <c r="AO120" s="1">
        <f t="shared" si="126"/>
        <v>2.8571428571428572</v>
      </c>
      <c r="AP120" s="1">
        <f t="shared" si="127"/>
        <v>10</v>
      </c>
      <c r="AQ120">
        <f t="shared" si="128"/>
        <v>2</v>
      </c>
      <c r="AR120">
        <f t="shared" si="129"/>
        <v>6</v>
      </c>
      <c r="AS120">
        <f t="shared" si="130"/>
        <v>8</v>
      </c>
      <c r="AT120">
        <f t="shared" si="131"/>
        <v>10</v>
      </c>
      <c r="AU120">
        <f t="shared" si="132"/>
        <v>6</v>
      </c>
      <c r="AV120">
        <f t="shared" si="133"/>
        <v>5</v>
      </c>
      <c r="AW120">
        <f t="shared" si="134"/>
        <v>6</v>
      </c>
      <c r="AX120">
        <f t="shared" si="135"/>
        <v>7</v>
      </c>
      <c r="AY120">
        <f t="shared" si="136"/>
        <v>6</v>
      </c>
      <c r="AZ120">
        <f t="shared" si="137"/>
        <v>2</v>
      </c>
      <c r="BA120">
        <f t="shared" si="138"/>
        <v>7</v>
      </c>
      <c r="BB120" s="3">
        <v>10</v>
      </c>
      <c r="BC120">
        <f>IF(ISNA(VLOOKUP(A120&amp;" "&amp;B120,'Domaci SPSS'!A:D,4,0)), 0, VLOOKUP(A120&amp;" "&amp;B120,'Domaci SPSS'!A:D,4,0))</f>
        <v>10</v>
      </c>
      <c r="BD120">
        <v>9</v>
      </c>
      <c r="BE120">
        <v>1</v>
      </c>
      <c r="BF120">
        <v>5</v>
      </c>
      <c r="BG120">
        <v>3</v>
      </c>
      <c r="BH120">
        <v>5</v>
      </c>
      <c r="BI120">
        <v>8</v>
      </c>
      <c r="BJ120">
        <v>8</v>
      </c>
      <c r="BK120">
        <v>8</v>
      </c>
      <c r="BL120">
        <v>10</v>
      </c>
      <c r="BN120">
        <v>2</v>
      </c>
      <c r="BQ120">
        <v>6</v>
      </c>
      <c r="BR120">
        <v>8</v>
      </c>
      <c r="BT120">
        <v>10</v>
      </c>
      <c r="BV120">
        <v>6</v>
      </c>
      <c r="BX120">
        <v>5</v>
      </c>
      <c r="BZ120">
        <v>6</v>
      </c>
      <c r="CB120">
        <v>7</v>
      </c>
      <c r="CD120">
        <v>6</v>
      </c>
      <c r="CG120">
        <v>2</v>
      </c>
      <c r="CH120">
        <v>7</v>
      </c>
      <c r="CL120">
        <v>10</v>
      </c>
      <c r="CM120">
        <v>1</v>
      </c>
    </row>
    <row r="121" spans="1:91" x14ac:dyDescent="0.3">
      <c r="A121" t="s">
        <v>12</v>
      </c>
      <c r="B121" t="s">
        <v>94</v>
      </c>
      <c r="C121" t="s">
        <v>392</v>
      </c>
      <c r="D121" t="s">
        <v>726</v>
      </c>
      <c r="E121" t="s">
        <v>95</v>
      </c>
      <c r="F121" s="18">
        <f t="shared" si="104"/>
        <v>14</v>
      </c>
      <c r="G121" s="12">
        <f t="shared" si="105"/>
        <v>15</v>
      </c>
      <c r="I121">
        <v>10</v>
      </c>
      <c r="J121">
        <v>10</v>
      </c>
      <c r="K121">
        <v>10</v>
      </c>
      <c r="L121">
        <v>10</v>
      </c>
      <c r="M121">
        <v>9.75</v>
      </c>
      <c r="N121">
        <v>9.5</v>
      </c>
      <c r="O121">
        <v>9.5</v>
      </c>
      <c r="P121">
        <v>9.25</v>
      </c>
      <c r="Q121">
        <v>8.25</v>
      </c>
      <c r="R121">
        <v>6</v>
      </c>
      <c r="S121">
        <v>4</v>
      </c>
      <c r="U121">
        <f t="shared" si="106"/>
        <v>10</v>
      </c>
      <c r="V121">
        <f t="shared" si="107"/>
        <v>10</v>
      </c>
      <c r="W121">
        <f t="shared" si="108"/>
        <v>10</v>
      </c>
      <c r="X121">
        <f t="shared" si="109"/>
        <v>4</v>
      </c>
      <c r="Y121">
        <f t="shared" si="110"/>
        <v>8.25</v>
      </c>
      <c r="Z121">
        <f t="shared" si="111"/>
        <v>6</v>
      </c>
      <c r="AA121">
        <f t="shared" si="112"/>
        <v>9.25</v>
      </c>
      <c r="AB121">
        <f t="shared" si="113"/>
        <v>9.5</v>
      </c>
      <c r="AC121">
        <f t="shared" si="114"/>
        <v>9.75</v>
      </c>
      <c r="AD121">
        <f t="shared" si="115"/>
        <v>9.5</v>
      </c>
      <c r="AE121">
        <f t="shared" si="116"/>
        <v>10</v>
      </c>
      <c r="AF121" s="4">
        <f t="shared" si="117"/>
        <v>10</v>
      </c>
      <c r="AG121" s="1">
        <f t="shared" si="118"/>
        <v>10</v>
      </c>
      <c r="AH121" s="1">
        <f t="shared" si="119"/>
        <v>10</v>
      </c>
      <c r="AI121" s="1">
        <f t="shared" si="120"/>
        <v>3.3333333333333335</v>
      </c>
      <c r="AJ121" s="1">
        <f t="shared" si="121"/>
        <v>10</v>
      </c>
      <c r="AK121" s="1">
        <f t="shared" si="122"/>
        <v>5</v>
      </c>
      <c r="AL121" s="1">
        <f t="shared" si="123"/>
        <v>10</v>
      </c>
      <c r="AM121" s="1">
        <f t="shared" si="124"/>
        <v>10</v>
      </c>
      <c r="AN121" s="1">
        <f t="shared" si="125"/>
        <v>10</v>
      </c>
      <c r="AO121" s="1">
        <f t="shared" si="126"/>
        <v>10</v>
      </c>
      <c r="AP121" s="1">
        <f t="shared" si="127"/>
        <v>10</v>
      </c>
      <c r="AQ121">
        <f t="shared" si="128"/>
        <v>2</v>
      </c>
      <c r="AR121">
        <f t="shared" si="129"/>
        <v>8</v>
      </c>
      <c r="AS121">
        <f t="shared" si="130"/>
        <v>4</v>
      </c>
      <c r="AT121">
        <f t="shared" si="131"/>
        <v>6</v>
      </c>
      <c r="AU121">
        <f t="shared" si="132"/>
        <v>5</v>
      </c>
      <c r="AV121">
        <f t="shared" si="133"/>
        <v>6</v>
      </c>
      <c r="AW121">
        <f t="shared" si="134"/>
        <v>5</v>
      </c>
      <c r="AX121">
        <f t="shared" si="135"/>
        <v>7</v>
      </c>
      <c r="AY121">
        <f t="shared" si="136"/>
        <v>7</v>
      </c>
      <c r="AZ121">
        <f t="shared" si="137"/>
        <v>7</v>
      </c>
      <c r="BA121">
        <f t="shared" si="138"/>
        <v>7</v>
      </c>
      <c r="BB121" s="3">
        <v>10</v>
      </c>
      <c r="BC121">
        <f>IF(ISNA(VLOOKUP(A121&amp;" "&amp;B121,'Domaci SPSS'!A:D,4,0)), 0, VLOOKUP(A121&amp;" "&amp;B121,'Domaci SPSS'!A:D,4,0))</f>
        <v>10</v>
      </c>
      <c r="BD121">
        <v>10</v>
      </c>
      <c r="BE121">
        <v>6</v>
      </c>
      <c r="BF121">
        <v>3</v>
      </c>
      <c r="BG121">
        <v>9</v>
      </c>
      <c r="BH121">
        <v>7</v>
      </c>
      <c r="BI121">
        <v>8</v>
      </c>
      <c r="BJ121">
        <v>9</v>
      </c>
      <c r="BK121">
        <v>8</v>
      </c>
      <c r="BL121">
        <v>10</v>
      </c>
      <c r="BN121">
        <v>2</v>
      </c>
      <c r="BQ121">
        <v>8</v>
      </c>
      <c r="BR121">
        <v>4</v>
      </c>
      <c r="BT121">
        <v>6</v>
      </c>
      <c r="BV121">
        <v>5</v>
      </c>
      <c r="BX121">
        <v>6</v>
      </c>
      <c r="BZ121">
        <v>5</v>
      </c>
      <c r="CB121">
        <v>7</v>
      </c>
      <c r="CD121">
        <v>7</v>
      </c>
      <c r="CG121">
        <v>7</v>
      </c>
      <c r="CH121">
        <v>7</v>
      </c>
      <c r="CL121">
        <v>15</v>
      </c>
      <c r="CM121">
        <v>1</v>
      </c>
    </row>
    <row r="122" spans="1:91" x14ac:dyDescent="0.3">
      <c r="A122" t="s">
        <v>6</v>
      </c>
      <c r="B122" t="s">
        <v>7</v>
      </c>
      <c r="C122" t="s">
        <v>353</v>
      </c>
      <c r="D122" t="s">
        <v>728</v>
      </c>
      <c r="E122" t="s">
        <v>8</v>
      </c>
      <c r="F122" s="18">
        <f t="shared" si="104"/>
        <v>11</v>
      </c>
      <c r="G122" s="12">
        <f t="shared" si="105"/>
        <v>15</v>
      </c>
      <c r="I122">
        <v>10</v>
      </c>
      <c r="J122">
        <v>9.75</v>
      </c>
      <c r="K122">
        <v>9.0625</v>
      </c>
      <c r="L122">
        <v>8.5</v>
      </c>
      <c r="M122">
        <v>8</v>
      </c>
      <c r="N122">
        <v>7.5</v>
      </c>
      <c r="O122">
        <v>7.5</v>
      </c>
      <c r="P122">
        <v>7.5</v>
      </c>
      <c r="Q122">
        <v>-0.75</v>
      </c>
      <c r="R122">
        <v>-0.75</v>
      </c>
      <c r="S122">
        <v>-0.75</v>
      </c>
      <c r="U122">
        <f t="shared" si="106"/>
        <v>9.75</v>
      </c>
      <c r="V122">
        <f t="shared" si="107"/>
        <v>9.0625</v>
      </c>
      <c r="W122">
        <f t="shared" si="108"/>
        <v>10</v>
      </c>
      <c r="X122">
        <f t="shared" si="109"/>
        <v>7.5</v>
      </c>
      <c r="Y122">
        <f t="shared" si="110"/>
        <v>7.5</v>
      </c>
      <c r="Z122">
        <f t="shared" si="111"/>
        <v>-0.75</v>
      </c>
      <c r="AA122">
        <f t="shared" si="112"/>
        <v>-0.75</v>
      </c>
      <c r="AB122">
        <f t="shared" si="113"/>
        <v>-0.75</v>
      </c>
      <c r="AC122">
        <f t="shared" si="114"/>
        <v>7.5</v>
      </c>
      <c r="AD122">
        <f t="shared" si="115"/>
        <v>8</v>
      </c>
      <c r="AE122">
        <f t="shared" si="116"/>
        <v>8.5</v>
      </c>
      <c r="AF122" s="4">
        <f t="shared" si="117"/>
        <v>10</v>
      </c>
      <c r="AG122" s="1">
        <f t="shared" si="118"/>
        <v>8.75</v>
      </c>
      <c r="AH122" s="1">
        <f t="shared" si="119"/>
        <v>10</v>
      </c>
      <c r="AI122" s="1">
        <f t="shared" si="120"/>
        <v>10</v>
      </c>
      <c r="AJ122" s="1">
        <f t="shared" si="121"/>
        <v>10</v>
      </c>
      <c r="AK122" s="1">
        <f t="shared" si="122"/>
        <v>-1</v>
      </c>
      <c r="AL122" s="1">
        <f t="shared" si="123"/>
        <v>-1</v>
      </c>
      <c r="AM122" s="1">
        <f t="shared" si="124"/>
        <v>-1</v>
      </c>
      <c r="AN122" s="1">
        <f t="shared" si="125"/>
        <v>10</v>
      </c>
      <c r="AO122" s="1">
        <f t="shared" si="126"/>
        <v>10</v>
      </c>
      <c r="AP122" s="1">
        <f t="shared" si="127"/>
        <v>10</v>
      </c>
      <c r="AQ122">
        <f t="shared" si="128"/>
        <v>3</v>
      </c>
      <c r="AR122">
        <f t="shared" si="129"/>
        <v>7</v>
      </c>
      <c r="AS122">
        <f t="shared" si="130"/>
        <v>8</v>
      </c>
      <c r="AT122">
        <f t="shared" si="131"/>
        <v>10</v>
      </c>
      <c r="AU122">
        <f t="shared" si="132"/>
        <v>7</v>
      </c>
      <c r="AV122" t="str">
        <f t="shared" si="133"/>
        <v/>
      </c>
      <c r="AW122" t="str">
        <f t="shared" si="134"/>
        <v/>
      </c>
      <c r="AX122" t="str">
        <f t="shared" si="135"/>
        <v/>
      </c>
      <c r="AY122">
        <f t="shared" si="136"/>
        <v>6</v>
      </c>
      <c r="AZ122">
        <f t="shared" si="137"/>
        <v>7</v>
      </c>
      <c r="BA122">
        <f t="shared" si="138"/>
        <v>7</v>
      </c>
      <c r="BB122" s="3">
        <v>9</v>
      </c>
      <c r="BC122">
        <f>IF(ISNA(VLOOKUP(A122&amp;" "&amp;B122,'Domaci SPSS'!A:D,4,0)), 0, VLOOKUP(A122&amp;" "&amp;B122,'Domaci SPSS'!A:D,4,0))</f>
        <v>10</v>
      </c>
      <c r="BD122">
        <v>10</v>
      </c>
      <c r="BK122">
        <v>2</v>
      </c>
      <c r="BL122">
        <v>4</v>
      </c>
      <c r="BN122">
        <v>3</v>
      </c>
      <c r="BQ122">
        <v>7</v>
      </c>
      <c r="BR122">
        <v>8</v>
      </c>
      <c r="BT122">
        <v>10</v>
      </c>
      <c r="BV122">
        <v>7</v>
      </c>
      <c r="CD122">
        <v>6</v>
      </c>
      <c r="CG122">
        <v>7</v>
      </c>
      <c r="CH122">
        <v>7</v>
      </c>
      <c r="CL122">
        <v>15</v>
      </c>
      <c r="CM122">
        <v>1</v>
      </c>
    </row>
    <row r="123" spans="1:91" x14ac:dyDescent="0.3">
      <c r="A123" t="s">
        <v>59</v>
      </c>
      <c r="B123" t="s">
        <v>219</v>
      </c>
      <c r="C123" t="s">
        <v>423</v>
      </c>
      <c r="D123" t="s">
        <v>730</v>
      </c>
      <c r="E123" t="s">
        <v>220</v>
      </c>
      <c r="F123" s="18">
        <f t="shared" si="104"/>
        <v>14</v>
      </c>
      <c r="G123" s="12">
        <f t="shared" si="105"/>
        <v>15</v>
      </c>
      <c r="I123">
        <v>10</v>
      </c>
      <c r="J123">
        <v>10</v>
      </c>
      <c r="K123">
        <v>10</v>
      </c>
      <c r="L123">
        <v>9.875</v>
      </c>
      <c r="M123">
        <v>9.75</v>
      </c>
      <c r="N123">
        <v>9.75</v>
      </c>
      <c r="O123">
        <v>9.5</v>
      </c>
      <c r="P123">
        <v>9</v>
      </c>
      <c r="Q123">
        <v>8.5</v>
      </c>
      <c r="R123">
        <v>8.25</v>
      </c>
      <c r="S123">
        <v>6</v>
      </c>
      <c r="U123">
        <f t="shared" si="106"/>
        <v>10</v>
      </c>
      <c r="V123">
        <f t="shared" si="107"/>
        <v>9.5</v>
      </c>
      <c r="W123">
        <f t="shared" si="108"/>
        <v>10</v>
      </c>
      <c r="X123">
        <f t="shared" si="109"/>
        <v>9</v>
      </c>
      <c r="Y123">
        <f t="shared" si="110"/>
        <v>10</v>
      </c>
      <c r="Z123">
        <f t="shared" si="111"/>
        <v>6</v>
      </c>
      <c r="AA123">
        <f t="shared" si="112"/>
        <v>8.5</v>
      </c>
      <c r="AB123">
        <f t="shared" si="113"/>
        <v>8.25</v>
      </c>
      <c r="AC123">
        <f t="shared" si="114"/>
        <v>9.75</v>
      </c>
      <c r="AD123">
        <f t="shared" si="115"/>
        <v>9.75</v>
      </c>
      <c r="AE123">
        <f t="shared" si="116"/>
        <v>9.875</v>
      </c>
      <c r="AF123" s="4">
        <f t="shared" si="117"/>
        <v>10</v>
      </c>
      <c r="AG123" s="1">
        <f t="shared" si="118"/>
        <v>10</v>
      </c>
      <c r="AH123" s="1">
        <f t="shared" si="119"/>
        <v>10</v>
      </c>
      <c r="AI123" s="1">
        <f t="shared" si="120"/>
        <v>10</v>
      </c>
      <c r="AJ123" s="1">
        <f t="shared" si="121"/>
        <v>10</v>
      </c>
      <c r="AK123" s="1">
        <f t="shared" si="122"/>
        <v>5</v>
      </c>
      <c r="AL123" s="1">
        <f t="shared" si="123"/>
        <v>10</v>
      </c>
      <c r="AM123" s="1">
        <f t="shared" si="124"/>
        <v>8</v>
      </c>
      <c r="AN123" s="1">
        <f t="shared" si="125"/>
        <v>10</v>
      </c>
      <c r="AO123" s="1">
        <f t="shared" si="126"/>
        <v>10</v>
      </c>
      <c r="AP123" s="1">
        <f t="shared" si="127"/>
        <v>10</v>
      </c>
      <c r="AQ123">
        <f t="shared" si="128"/>
        <v>3</v>
      </c>
      <c r="AR123">
        <f t="shared" si="129"/>
        <v>8</v>
      </c>
      <c r="AS123">
        <f t="shared" si="130"/>
        <v>4</v>
      </c>
      <c r="AT123">
        <f t="shared" si="131"/>
        <v>10</v>
      </c>
      <c r="AU123">
        <f t="shared" si="132"/>
        <v>6</v>
      </c>
      <c r="AV123">
        <f t="shared" si="133"/>
        <v>6</v>
      </c>
      <c r="AW123">
        <f t="shared" si="134"/>
        <v>5</v>
      </c>
      <c r="AX123">
        <f t="shared" si="135"/>
        <v>6</v>
      </c>
      <c r="AY123">
        <f t="shared" si="136"/>
        <v>7</v>
      </c>
      <c r="AZ123">
        <f t="shared" si="137"/>
        <v>7</v>
      </c>
      <c r="BA123">
        <f t="shared" si="138"/>
        <v>6</v>
      </c>
      <c r="BB123" s="3">
        <v>10</v>
      </c>
      <c r="BC123">
        <f>IF(ISNA(VLOOKUP(A123&amp;" "&amp;B123,'Domaci SPSS'!A:D,4,0)), 0, VLOOKUP(A123&amp;" "&amp;B123,'Domaci SPSS'!A:D,4,0))</f>
        <v>8</v>
      </c>
      <c r="BD123">
        <v>10</v>
      </c>
      <c r="BE123">
        <v>6</v>
      </c>
      <c r="BF123">
        <v>10</v>
      </c>
      <c r="BG123">
        <v>9</v>
      </c>
      <c r="BH123">
        <v>4</v>
      </c>
      <c r="BI123">
        <v>9</v>
      </c>
      <c r="BJ123">
        <v>9</v>
      </c>
      <c r="BK123">
        <v>9</v>
      </c>
      <c r="BL123">
        <v>9.5</v>
      </c>
      <c r="BN123">
        <v>3</v>
      </c>
      <c r="BQ123">
        <v>8</v>
      </c>
      <c r="BR123">
        <v>4</v>
      </c>
      <c r="BT123">
        <v>10</v>
      </c>
      <c r="BV123">
        <v>6</v>
      </c>
      <c r="BX123">
        <v>6</v>
      </c>
      <c r="BZ123">
        <v>5</v>
      </c>
      <c r="CB123">
        <v>6</v>
      </c>
      <c r="CD123">
        <v>7</v>
      </c>
      <c r="CG123">
        <v>7</v>
      </c>
      <c r="CH123">
        <v>6</v>
      </c>
      <c r="CL123">
        <v>15</v>
      </c>
      <c r="CM123">
        <v>1</v>
      </c>
    </row>
    <row r="124" spans="1:91" x14ac:dyDescent="0.3">
      <c r="A124" t="s">
        <v>190</v>
      </c>
      <c r="B124" t="s">
        <v>191</v>
      </c>
      <c r="C124" t="s">
        <v>354</v>
      </c>
      <c r="D124" t="s">
        <v>732</v>
      </c>
      <c r="E124" t="s">
        <v>192</v>
      </c>
      <c r="F124" s="18">
        <f t="shared" si="104"/>
        <v>12</v>
      </c>
      <c r="G124" s="12">
        <f t="shared" si="105"/>
        <v>13</v>
      </c>
      <c r="I124">
        <v>9.75</v>
      </c>
      <c r="J124">
        <v>9.5</v>
      </c>
      <c r="K124">
        <v>9</v>
      </c>
      <c r="L124">
        <v>8.5</v>
      </c>
      <c r="M124">
        <v>8.5</v>
      </c>
      <c r="N124">
        <v>8.25</v>
      </c>
      <c r="O124">
        <v>8.125</v>
      </c>
      <c r="P124">
        <v>7.5</v>
      </c>
      <c r="Q124">
        <v>3.1428571430000001</v>
      </c>
      <c r="R124">
        <v>1.5</v>
      </c>
      <c r="S124">
        <v>0</v>
      </c>
      <c r="U124">
        <f t="shared" si="106"/>
        <v>9.5</v>
      </c>
      <c r="V124">
        <f t="shared" si="107"/>
        <v>8.125</v>
      </c>
      <c r="W124">
        <f t="shared" si="108"/>
        <v>9.75</v>
      </c>
      <c r="X124">
        <f t="shared" si="109"/>
        <v>1.5</v>
      </c>
      <c r="Y124">
        <f t="shared" si="110"/>
        <v>9</v>
      </c>
      <c r="Z124">
        <f t="shared" si="111"/>
        <v>8.5</v>
      </c>
      <c r="AA124">
        <f t="shared" si="112"/>
        <v>8.5</v>
      </c>
      <c r="AB124">
        <f t="shared" si="113"/>
        <v>0</v>
      </c>
      <c r="AC124">
        <f t="shared" si="114"/>
        <v>7.5</v>
      </c>
      <c r="AD124">
        <f t="shared" si="115"/>
        <v>3.1428571428571428</v>
      </c>
      <c r="AE124">
        <f t="shared" si="116"/>
        <v>8.25</v>
      </c>
      <c r="AF124" s="4">
        <f t="shared" si="117"/>
        <v>10</v>
      </c>
      <c r="AG124" s="1">
        <f t="shared" si="118"/>
        <v>7.5</v>
      </c>
      <c r="AH124" s="1">
        <f t="shared" si="119"/>
        <v>10</v>
      </c>
      <c r="AI124" s="1">
        <f t="shared" si="120"/>
        <v>1.6666666666666667</v>
      </c>
      <c r="AJ124" s="1">
        <f t="shared" si="121"/>
        <v>10</v>
      </c>
      <c r="AK124" s="1">
        <f t="shared" si="122"/>
        <v>10</v>
      </c>
      <c r="AL124" s="1">
        <f t="shared" si="123"/>
        <v>10</v>
      </c>
      <c r="AM124" s="1">
        <f t="shared" si="124"/>
        <v>0</v>
      </c>
      <c r="AN124" s="1">
        <f t="shared" si="125"/>
        <v>10</v>
      </c>
      <c r="AO124" s="1">
        <f t="shared" si="126"/>
        <v>2.8571428571428572</v>
      </c>
      <c r="AP124" s="1">
        <f t="shared" si="127"/>
        <v>10</v>
      </c>
      <c r="AQ124">
        <f t="shared" si="128"/>
        <v>2</v>
      </c>
      <c r="AR124">
        <f t="shared" si="129"/>
        <v>6</v>
      </c>
      <c r="AS124">
        <f t="shared" si="130"/>
        <v>8</v>
      </c>
      <c r="AT124">
        <f t="shared" si="131"/>
        <v>5</v>
      </c>
      <c r="AU124">
        <f t="shared" si="132"/>
        <v>6</v>
      </c>
      <c r="AV124">
        <f t="shared" si="133"/>
        <v>8</v>
      </c>
      <c r="AW124">
        <f t="shared" si="134"/>
        <v>6</v>
      </c>
      <c r="AX124">
        <f t="shared" si="135"/>
        <v>2</v>
      </c>
      <c r="AY124">
        <f t="shared" si="136"/>
        <v>1</v>
      </c>
      <c r="AZ124">
        <f t="shared" si="137"/>
        <v>2</v>
      </c>
      <c r="BA124">
        <f t="shared" si="138"/>
        <v>5</v>
      </c>
      <c r="BB124" s="3">
        <v>8</v>
      </c>
      <c r="BC124">
        <f>IF(ISNA(VLOOKUP(A124&amp;" "&amp;B124,'Domaci SPSS'!A:D,4,0)), 0, VLOOKUP(A124&amp;" "&amp;B124,'Domaci SPSS'!A:D,4,0))</f>
        <v>10</v>
      </c>
      <c r="BD124">
        <v>9</v>
      </c>
      <c r="BE124">
        <v>1</v>
      </c>
      <c r="BF124">
        <v>6</v>
      </c>
      <c r="BG124">
        <v>4</v>
      </c>
      <c r="BH124">
        <v>4</v>
      </c>
      <c r="BK124">
        <v>4</v>
      </c>
      <c r="BL124">
        <v>3</v>
      </c>
      <c r="BN124">
        <v>2</v>
      </c>
      <c r="BQ124">
        <v>6</v>
      </c>
      <c r="BR124">
        <v>8</v>
      </c>
      <c r="BT124">
        <v>5</v>
      </c>
      <c r="BV124">
        <v>6</v>
      </c>
      <c r="BX124">
        <v>8</v>
      </c>
      <c r="BZ124">
        <v>6</v>
      </c>
      <c r="CB124">
        <v>2</v>
      </c>
      <c r="CD124">
        <v>1</v>
      </c>
      <c r="CG124">
        <v>2</v>
      </c>
      <c r="CH124">
        <v>5</v>
      </c>
      <c r="CL124">
        <v>13</v>
      </c>
      <c r="CM124">
        <v>1</v>
      </c>
    </row>
    <row r="125" spans="1:91" x14ac:dyDescent="0.3">
      <c r="A125" t="s">
        <v>297</v>
      </c>
      <c r="B125" t="s">
        <v>298</v>
      </c>
      <c r="C125" t="s">
        <v>364</v>
      </c>
      <c r="D125" t="s">
        <v>734</v>
      </c>
      <c r="E125" t="s">
        <v>299</v>
      </c>
      <c r="F125" s="18">
        <f t="shared" si="104"/>
        <v>13</v>
      </c>
      <c r="G125" s="12">
        <f t="shared" si="105"/>
        <v>11</v>
      </c>
      <c r="I125">
        <v>10</v>
      </c>
      <c r="J125">
        <v>9.75</v>
      </c>
      <c r="K125">
        <v>9.75</v>
      </c>
      <c r="L125">
        <v>9.0625</v>
      </c>
      <c r="M125">
        <v>9</v>
      </c>
      <c r="N125">
        <v>9</v>
      </c>
      <c r="O125">
        <v>8.5</v>
      </c>
      <c r="P125">
        <v>7.5</v>
      </c>
      <c r="Q125">
        <v>4.4642857139999998</v>
      </c>
      <c r="R125">
        <v>1.25</v>
      </c>
      <c r="S125">
        <v>-0.75</v>
      </c>
      <c r="U125">
        <f t="shared" si="106"/>
        <v>9.75</v>
      </c>
      <c r="V125">
        <f t="shared" si="107"/>
        <v>9.0625</v>
      </c>
      <c r="W125">
        <f t="shared" si="108"/>
        <v>10</v>
      </c>
      <c r="X125">
        <f t="shared" si="109"/>
        <v>7.5</v>
      </c>
      <c r="Y125">
        <f t="shared" si="110"/>
        <v>8.5</v>
      </c>
      <c r="Z125">
        <f t="shared" si="111"/>
        <v>9</v>
      </c>
      <c r="AA125">
        <f t="shared" si="112"/>
        <v>9</v>
      </c>
      <c r="AB125">
        <f t="shared" si="113"/>
        <v>1.25</v>
      </c>
      <c r="AC125">
        <f t="shared" si="114"/>
        <v>9.75</v>
      </c>
      <c r="AD125">
        <f t="shared" si="115"/>
        <v>4.4642857142857144</v>
      </c>
      <c r="AE125">
        <f t="shared" si="116"/>
        <v>-0.75</v>
      </c>
      <c r="AF125" s="4">
        <f t="shared" si="117"/>
        <v>10</v>
      </c>
      <c r="AG125" s="1">
        <f t="shared" si="118"/>
        <v>8.75</v>
      </c>
      <c r="AH125" s="1">
        <f t="shared" si="119"/>
        <v>10</v>
      </c>
      <c r="AI125" s="1">
        <f t="shared" si="120"/>
        <v>10</v>
      </c>
      <c r="AJ125" s="1">
        <f t="shared" si="121"/>
        <v>10</v>
      </c>
      <c r="AK125" s="1">
        <f t="shared" si="122"/>
        <v>10</v>
      </c>
      <c r="AL125" s="1">
        <f t="shared" si="123"/>
        <v>10</v>
      </c>
      <c r="AM125" s="1">
        <f t="shared" si="124"/>
        <v>-1</v>
      </c>
      <c r="AN125" s="1">
        <f t="shared" si="125"/>
        <v>10</v>
      </c>
      <c r="AO125" s="1">
        <f t="shared" si="126"/>
        <v>4.2857142857142856</v>
      </c>
      <c r="AP125" s="1">
        <f t="shared" si="127"/>
        <v>-1</v>
      </c>
      <c r="AQ125">
        <f t="shared" si="128"/>
        <v>0</v>
      </c>
      <c r="AR125">
        <f t="shared" si="129"/>
        <v>7</v>
      </c>
      <c r="AS125">
        <f t="shared" si="130"/>
        <v>8</v>
      </c>
      <c r="AT125">
        <f t="shared" si="131"/>
        <v>10</v>
      </c>
      <c r="AU125">
        <f t="shared" si="132"/>
        <v>7</v>
      </c>
      <c r="AV125">
        <f t="shared" si="133"/>
        <v>8</v>
      </c>
      <c r="AW125">
        <f t="shared" si="134"/>
        <v>6</v>
      </c>
      <c r="AX125" t="str">
        <f t="shared" si="135"/>
        <v/>
      </c>
      <c r="AY125">
        <f t="shared" si="136"/>
        <v>6</v>
      </c>
      <c r="AZ125">
        <f t="shared" si="137"/>
        <v>3</v>
      </c>
      <c r="BA125" t="str">
        <f t="shared" si="138"/>
        <v/>
      </c>
      <c r="BB125" s="3">
        <v>9</v>
      </c>
      <c r="BC125">
        <f>IF(ISNA(VLOOKUP(A125&amp;" "&amp;B125,'Domaci SPSS'!A:D,4,0)), 0, VLOOKUP(A125&amp;" "&amp;B125,'Domaci SPSS'!A:D,4,0))</f>
        <v>10</v>
      </c>
      <c r="BD125">
        <v>10</v>
      </c>
      <c r="BF125">
        <v>4</v>
      </c>
      <c r="BG125">
        <v>6</v>
      </c>
      <c r="BH125">
        <v>6</v>
      </c>
      <c r="BI125">
        <v>8</v>
      </c>
      <c r="BJ125">
        <v>9</v>
      </c>
      <c r="BK125">
        <v>5</v>
      </c>
      <c r="BN125">
        <v>0</v>
      </c>
      <c r="BQ125">
        <v>7</v>
      </c>
      <c r="BR125">
        <v>8</v>
      </c>
      <c r="BT125">
        <v>10</v>
      </c>
      <c r="BV125">
        <v>7</v>
      </c>
      <c r="BX125">
        <v>8</v>
      </c>
      <c r="BZ125">
        <v>6</v>
      </c>
      <c r="CD125">
        <v>6</v>
      </c>
      <c r="CG125">
        <v>3</v>
      </c>
      <c r="CL125">
        <v>11</v>
      </c>
      <c r="CM125">
        <v>1</v>
      </c>
    </row>
    <row r="126" spans="1:91" x14ac:dyDescent="0.3">
      <c r="A126" t="s">
        <v>40</v>
      </c>
      <c r="B126" t="s">
        <v>742</v>
      </c>
      <c r="C126" t="s">
        <v>390</v>
      </c>
      <c r="D126" t="s">
        <v>744</v>
      </c>
      <c r="E126" t="s">
        <v>743</v>
      </c>
      <c r="F126" s="18">
        <f t="shared" si="104"/>
        <v>14</v>
      </c>
      <c r="G126" s="12">
        <f t="shared" si="105"/>
        <v>15</v>
      </c>
      <c r="I126">
        <v>10</v>
      </c>
      <c r="J126">
        <v>10</v>
      </c>
      <c r="K126">
        <v>10</v>
      </c>
      <c r="L126">
        <v>9.5</v>
      </c>
      <c r="M126">
        <v>9.5</v>
      </c>
      <c r="N126">
        <v>9</v>
      </c>
      <c r="O126">
        <v>8.5</v>
      </c>
      <c r="P126">
        <v>8</v>
      </c>
      <c r="Q126">
        <v>7.375</v>
      </c>
      <c r="R126">
        <v>7.25</v>
      </c>
      <c r="S126">
        <v>5.7142857139999998</v>
      </c>
      <c r="U126">
        <f t="shared" ref="U126:V126" si="139">AF126*0.75+BB126*0.25</f>
        <v>9</v>
      </c>
      <c r="V126" t="e">
        <f t="shared" si="139"/>
        <v>#VALUE!</v>
      </c>
      <c r="W126">
        <f>AH126*0.75+BD126*0.25</f>
        <v>10</v>
      </c>
      <c r="X126">
        <f>AI126*0.75+BE126*0.25</f>
        <v>9.75</v>
      </c>
      <c r="Y126">
        <f>AJ126*0.75+BF126*0.25</f>
        <v>8.5</v>
      </c>
      <c r="Z126">
        <f>AK126*0.75+BG126*0.25</f>
        <v>5.5</v>
      </c>
      <c r="AA126">
        <f>AL126*0.75+BH126*0.25</f>
        <v>9.5</v>
      </c>
      <c r="AB126">
        <f>AM126*0.75+BI126*0.25</f>
        <v>5.75</v>
      </c>
      <c r="AC126">
        <f>AN126*0.75+BJ126*0.25</f>
        <v>9.5</v>
      </c>
      <c r="AD126">
        <f>AO126*0.75+BK126*0.25</f>
        <v>4</v>
      </c>
      <c r="AE126">
        <f>AP126*0.75+BL126*0.25</f>
        <v>10</v>
      </c>
      <c r="AF126" s="4">
        <f t="shared" ref="AF126" si="140">IF(AQ126="",-1, 10)</f>
        <v>10</v>
      </c>
      <c r="AG126" s="1" t="e">
        <f>IF(AR126="",-1, 10*(AR126-(AP$3-1))/(AP$2-(AP$3-1)))</f>
        <v>#VALUE!</v>
      </c>
      <c r="AH126" s="1">
        <f>IF(AS126="",-1, 10)</f>
        <v>10</v>
      </c>
      <c r="AI126" s="1">
        <f>IF(AT126="",-1, 10*(AT126-(AR$3-1))/(AR$2-(AR$3-1)))</f>
        <v>10</v>
      </c>
      <c r="AJ126" s="1">
        <f>IF(AU126="",-1, 10)</f>
        <v>10</v>
      </c>
      <c r="AK126" s="1">
        <f>IF(AV126="",-1, 10*(AV126-(AT$3-1))/(AT$2-(AT$3-1)))</f>
        <v>5</v>
      </c>
      <c r="AL126" s="1">
        <f>IF(AW126="",-1, 10)</f>
        <v>10</v>
      </c>
      <c r="AM126" s="1">
        <f>IF(AX126="",-1, 10*(AX126-(AV$3-1))/(AV$2-(AV$3-1)))</f>
        <v>5</v>
      </c>
      <c r="AN126" s="1">
        <f>IF(AY126="",-1, 10)</f>
        <v>10</v>
      </c>
      <c r="AO126" s="1">
        <f>IF(AZ126="",-1, 10*(AZ126-(AX$3-1))/(AX$2-(AX$3-1)))</f>
        <v>2</v>
      </c>
      <c r="AP126" s="1">
        <f>IF(BA126="",-1, 10)</f>
        <v>10</v>
      </c>
      <c r="AQ126">
        <f t="shared" ref="AQ126" si="141">IF(COUNT(BN126), BN126, "")</f>
        <v>1</v>
      </c>
      <c r="AR126">
        <f t="shared" ref="AR126" si="142">IF(COUNT(BP126:BQ126), SUM(BP126:BQ126), "")</f>
        <v>8</v>
      </c>
      <c r="AS126">
        <f t="shared" ref="AS126" si="143">IF(COUNT(BR126:BS126), SUM(BR126:BS126),"")</f>
        <v>8</v>
      </c>
      <c r="AT126">
        <f t="shared" ref="AT126" si="144">IF(COUNT(BT126:BU126),SUM(BT126:BU126),"")</f>
        <v>8</v>
      </c>
      <c r="AU126">
        <f t="shared" ref="AU126" si="145">IF(COUNT(BV126:BW126), SUM(BV126:BW126), "")</f>
        <v>6</v>
      </c>
      <c r="AV126">
        <f t="shared" ref="AV126" si="146">IF(COUNT(BX126:BY126), SUM(BX126:BY126), "")</f>
        <v>7</v>
      </c>
      <c r="AW126">
        <f t="shared" ref="AW126" si="147">IF(COUNT(BZ126:CA126), SUM(BZ126:CA126), "")</f>
        <v>4</v>
      </c>
      <c r="AX126">
        <f t="shared" ref="AX126" si="148">IF(COUNT(CB126:CC126), SUM(CB126:CC126), "")</f>
        <v>6</v>
      </c>
      <c r="AY126">
        <f t="shared" ref="AY126" si="149">IF(COUNT(CD126:CE126), SUM(CD126:CE126), "")</f>
        <v>5</v>
      </c>
      <c r="AZ126">
        <f t="shared" ref="AZ126" si="150">IF(COUNT(CF126:CG126), SUM(CF126:CG126), "")</f>
        <v>3</v>
      </c>
      <c r="BA126">
        <f t="shared" ref="BA126" si="151">IF(COUNT(CH126:CI126), SUM(CH126:CI126), "")</f>
        <v>7</v>
      </c>
      <c r="BB126" s="3">
        <v>6</v>
      </c>
      <c r="BC126">
        <f>IF(ISNA(VLOOKUP(A126&amp;" "&amp;B126,'[1]Domaci SPSS'!A:D,4,0)), 0, VLOOKUP(A126&amp;" "&amp;B126,'[1]Domaci SPSS'!A:D,4,0))</f>
        <v>10</v>
      </c>
      <c r="BD126">
        <v>10</v>
      </c>
      <c r="BE126">
        <v>9</v>
      </c>
      <c r="BF126">
        <v>4</v>
      </c>
      <c r="BG126">
        <v>7</v>
      </c>
      <c r="BH126">
        <v>8</v>
      </c>
      <c r="BI126">
        <v>8</v>
      </c>
      <c r="BJ126">
        <v>8</v>
      </c>
      <c r="BK126">
        <v>10</v>
      </c>
      <c r="BL126">
        <v>10</v>
      </c>
      <c r="BN126">
        <v>1</v>
      </c>
      <c r="BQ126">
        <v>8</v>
      </c>
      <c r="BR126">
        <v>8</v>
      </c>
      <c r="BT126">
        <v>8</v>
      </c>
      <c r="BV126">
        <v>6</v>
      </c>
      <c r="BX126">
        <v>7</v>
      </c>
      <c r="BZ126">
        <v>4</v>
      </c>
      <c r="CB126">
        <v>6</v>
      </c>
      <c r="CD126">
        <v>5</v>
      </c>
      <c r="CG126">
        <v>3</v>
      </c>
      <c r="CH126">
        <v>7</v>
      </c>
      <c r="CL126">
        <v>15</v>
      </c>
      <c r="CM126">
        <v>1</v>
      </c>
    </row>
  </sheetData>
  <sortState xmlns:xlrd2="http://schemas.microsoft.com/office/spreadsheetml/2017/richdata2" ref="A5:CM125">
    <sortCondition ref="D5:D125"/>
  </sortState>
  <pageMargins left="0.78740293888888901" right="0.78740293888888901" top="0.78740293888888901" bottom="0.78740293888888901" header="0.78740293888888901" footer="0.78740293888888901"/>
  <pageSetup fitToWidth="0" fitToHeight="0" pageOrder="overThenDown" orientation="portrait" useFirstPageNumber="1" r:id="rId1"/>
  <headerFooter>
    <oddHeader xml:space="preserve">&amp;C   &amp;A  </oddHeader>
    <oddFooter xml:space="preserve">&amp;C   &amp;A   &amp;P  </oddFooter>
  </headerFooter>
  <ignoredErrors>
    <ignoredError sqref="U4:BA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7617D-1763-4A55-AAC3-15F201161F30}">
  <dimension ref="A1:F124"/>
  <sheetViews>
    <sheetView tabSelected="1" topLeftCell="A114" workbookViewId="0">
      <selection activeCell="E124" sqref="E124:F124"/>
    </sheetView>
  </sheetViews>
  <sheetFormatPr defaultRowHeight="15.6" x14ac:dyDescent="0.3"/>
  <cols>
    <col min="1" max="1" width="8.796875" style="6"/>
    <col min="2" max="2" width="15.69921875" style="6" customWidth="1"/>
    <col min="3" max="4" width="8.796875" style="6"/>
    <col min="5" max="5" width="15" style="6" customWidth="1"/>
    <col min="6" max="16384" width="8.796875" style="6"/>
  </cols>
  <sheetData>
    <row r="1" spans="1:6" x14ac:dyDescent="0.3">
      <c r="A1" s="5" t="s">
        <v>484</v>
      </c>
      <c r="B1" s="5" t="s">
        <v>485</v>
      </c>
      <c r="C1" s="5" t="s">
        <v>486</v>
      </c>
      <c r="D1" s="5" t="s">
        <v>488</v>
      </c>
      <c r="E1" s="5" t="s">
        <v>487</v>
      </c>
      <c r="F1" s="5" t="s">
        <v>489</v>
      </c>
    </row>
    <row r="2" spans="1:6" x14ac:dyDescent="0.3">
      <c r="A2" s="5">
        <v>13691</v>
      </c>
      <c r="B2" s="5" t="s">
        <v>490</v>
      </c>
      <c r="C2" s="5">
        <v>852069</v>
      </c>
      <c r="D2" s="5" t="s">
        <v>491</v>
      </c>
      <c r="E2" s="5" t="s">
        <v>471</v>
      </c>
      <c r="F2" s="5" t="s">
        <v>492</v>
      </c>
    </row>
    <row r="3" spans="1:6" x14ac:dyDescent="0.3">
      <c r="A3" s="5">
        <v>13546</v>
      </c>
      <c r="B3" s="7">
        <v>45788.424745370372</v>
      </c>
      <c r="C3" s="5">
        <v>851929</v>
      </c>
      <c r="D3" s="5" t="s">
        <v>493</v>
      </c>
      <c r="E3" s="5" t="s">
        <v>449</v>
      </c>
      <c r="F3" s="5" t="s">
        <v>494</v>
      </c>
    </row>
    <row r="4" spans="1:6" x14ac:dyDescent="0.3">
      <c r="A4" s="5">
        <v>13533</v>
      </c>
      <c r="B4" s="7">
        <v>45788.42324074074</v>
      </c>
      <c r="C4" s="5">
        <v>851886</v>
      </c>
      <c r="D4" s="5" t="s">
        <v>495</v>
      </c>
      <c r="E4" s="5" t="s">
        <v>411</v>
      </c>
      <c r="F4" s="5" t="s">
        <v>496</v>
      </c>
    </row>
    <row r="5" spans="1:6" x14ac:dyDescent="0.3">
      <c r="A5" s="5">
        <v>13498</v>
      </c>
      <c r="B5" s="7">
        <v>45758.771909722222</v>
      </c>
      <c r="C5" s="5">
        <v>851885</v>
      </c>
      <c r="D5" s="5" t="s">
        <v>497</v>
      </c>
      <c r="E5" s="5" t="s">
        <v>410</v>
      </c>
      <c r="F5" s="5" t="s">
        <v>498</v>
      </c>
    </row>
    <row r="6" spans="1:6" x14ac:dyDescent="0.3">
      <c r="A6" s="5">
        <v>13547</v>
      </c>
      <c r="B6" s="7">
        <v>45788.425046296295</v>
      </c>
      <c r="C6" s="5">
        <v>851845</v>
      </c>
      <c r="D6" s="5" t="s">
        <v>499</v>
      </c>
      <c r="E6" s="5" t="s">
        <v>373</v>
      </c>
      <c r="F6" s="5" t="s">
        <v>500</v>
      </c>
    </row>
    <row r="7" spans="1:6" x14ac:dyDescent="0.3">
      <c r="A7" s="5">
        <v>13541</v>
      </c>
      <c r="B7" s="7">
        <v>45788.423715277779</v>
      </c>
      <c r="C7" s="5">
        <v>851904</v>
      </c>
      <c r="D7" s="5" t="s">
        <v>501</v>
      </c>
      <c r="E7" s="5" t="s">
        <v>427</v>
      </c>
      <c r="F7" s="5" t="s">
        <v>502</v>
      </c>
    </row>
    <row r="8" spans="1:6" x14ac:dyDescent="0.3">
      <c r="A8" s="5">
        <v>13535</v>
      </c>
      <c r="B8" s="7">
        <v>45788.423321759263</v>
      </c>
      <c r="C8" s="5">
        <v>851903</v>
      </c>
      <c r="D8" s="8" t="s">
        <v>503</v>
      </c>
      <c r="E8" s="8" t="s">
        <v>426</v>
      </c>
      <c r="F8" s="8" t="s">
        <v>504</v>
      </c>
    </row>
    <row r="9" spans="1:6" x14ac:dyDescent="0.3">
      <c r="A9" s="5">
        <v>13684</v>
      </c>
      <c r="B9" s="7">
        <v>45819.647314814814</v>
      </c>
      <c r="C9" s="5">
        <v>851961</v>
      </c>
      <c r="D9" s="8" t="s">
        <v>278</v>
      </c>
      <c r="E9" s="8" t="s">
        <v>470</v>
      </c>
      <c r="F9" s="8" t="s">
        <v>706</v>
      </c>
    </row>
    <row r="10" spans="1:6" x14ac:dyDescent="0.3">
      <c r="A10" s="5">
        <v>13499</v>
      </c>
      <c r="B10" s="7">
        <v>45758.779652777775</v>
      </c>
      <c r="C10" s="5">
        <v>851875</v>
      </c>
      <c r="D10" s="5" t="s">
        <v>505</v>
      </c>
      <c r="E10" s="5" t="s">
        <v>400</v>
      </c>
      <c r="F10" s="5" t="s">
        <v>506</v>
      </c>
    </row>
    <row r="11" spans="1:6" x14ac:dyDescent="0.3">
      <c r="A11" s="5">
        <v>13516</v>
      </c>
      <c r="B11" s="7">
        <v>45758.893217592595</v>
      </c>
      <c r="C11" s="5">
        <v>851908</v>
      </c>
      <c r="D11" s="5" t="s">
        <v>507</v>
      </c>
      <c r="E11" s="5" t="s">
        <v>430</v>
      </c>
      <c r="F11" s="5" t="s">
        <v>508</v>
      </c>
    </row>
    <row r="12" spans="1:6" x14ac:dyDescent="0.3">
      <c r="A12" s="5">
        <v>13550</v>
      </c>
      <c r="B12" s="7">
        <v>45788.425740740742</v>
      </c>
      <c r="C12" s="5">
        <v>851927</v>
      </c>
      <c r="D12" s="5" t="s">
        <v>509</v>
      </c>
      <c r="E12" s="5" t="s">
        <v>447</v>
      </c>
      <c r="F12" s="5" t="s">
        <v>510</v>
      </c>
    </row>
    <row r="13" spans="1:6" x14ac:dyDescent="0.3">
      <c r="A13" s="5">
        <v>13542</v>
      </c>
      <c r="B13" s="7">
        <v>45788.423854166664</v>
      </c>
      <c r="C13" s="5">
        <v>851928</v>
      </c>
      <c r="D13" s="5" t="s">
        <v>511</v>
      </c>
      <c r="E13" s="5" t="s">
        <v>448</v>
      </c>
      <c r="F13" s="5" t="s">
        <v>512</v>
      </c>
    </row>
    <row r="14" spans="1:6" x14ac:dyDescent="0.3">
      <c r="A14" s="5">
        <v>13504</v>
      </c>
      <c r="B14" s="7">
        <v>45758.784953703704</v>
      </c>
      <c r="C14" s="5">
        <v>851889</v>
      </c>
      <c r="D14" s="5" t="s">
        <v>513</v>
      </c>
      <c r="E14" s="5" t="s">
        <v>413</v>
      </c>
      <c r="F14" s="5" t="s">
        <v>514</v>
      </c>
    </row>
    <row r="15" spans="1:6" x14ac:dyDescent="0.3">
      <c r="A15" s="5">
        <v>13545</v>
      </c>
      <c r="B15" s="7">
        <v>45788.424351851849</v>
      </c>
      <c r="C15" s="5">
        <v>851830</v>
      </c>
      <c r="D15" s="5" t="s">
        <v>515</v>
      </c>
      <c r="E15" s="5" t="s">
        <v>359</v>
      </c>
      <c r="F15" s="5" t="s">
        <v>516</v>
      </c>
    </row>
    <row r="16" spans="1:6" x14ac:dyDescent="0.3">
      <c r="A16" s="5">
        <v>13540</v>
      </c>
      <c r="B16" s="7">
        <v>45788.425243055557</v>
      </c>
      <c r="C16" s="5">
        <v>851926</v>
      </c>
      <c r="D16" s="5" t="s">
        <v>517</v>
      </c>
      <c r="E16" s="5" t="s">
        <v>446</v>
      </c>
      <c r="F16" s="5" t="s">
        <v>518</v>
      </c>
    </row>
    <row r="17" spans="1:6" x14ac:dyDescent="0.3">
      <c r="A17" s="5">
        <v>13512</v>
      </c>
      <c r="B17" s="7">
        <v>45758.835752314815</v>
      </c>
      <c r="C17" s="5">
        <v>851900</v>
      </c>
      <c r="D17" s="5" t="s">
        <v>519</v>
      </c>
      <c r="E17" s="5" t="s">
        <v>424</v>
      </c>
      <c r="F17" s="5" t="s">
        <v>520</v>
      </c>
    </row>
    <row r="18" spans="1:6" x14ac:dyDescent="0.3">
      <c r="A18" s="5">
        <v>13544</v>
      </c>
      <c r="B18" s="5" t="s">
        <v>521</v>
      </c>
      <c r="C18" s="5">
        <v>851920</v>
      </c>
      <c r="D18" s="5" t="s">
        <v>522</v>
      </c>
      <c r="E18" s="9" t="s">
        <v>736</v>
      </c>
      <c r="F18" s="9" t="s">
        <v>523</v>
      </c>
    </row>
    <row r="19" spans="1:6" x14ac:dyDescent="0.3">
      <c r="A19" s="5">
        <v>13531</v>
      </c>
      <c r="B19" s="7">
        <v>45788.425416666665</v>
      </c>
      <c r="C19" s="5">
        <v>851826</v>
      </c>
      <c r="D19" s="5" t="s">
        <v>524</v>
      </c>
      <c r="E19" s="5" t="s">
        <v>356</v>
      </c>
      <c r="F19" s="5" t="s">
        <v>525</v>
      </c>
    </row>
    <row r="20" spans="1:6" x14ac:dyDescent="0.3">
      <c r="A20" s="5">
        <v>13496</v>
      </c>
      <c r="B20" s="7">
        <v>45788.425254629627</v>
      </c>
      <c r="C20" s="5">
        <v>851876</v>
      </c>
      <c r="D20" s="5" t="s">
        <v>526</v>
      </c>
      <c r="E20" s="5" t="s">
        <v>401</v>
      </c>
      <c r="F20" s="5" t="s">
        <v>527</v>
      </c>
    </row>
    <row r="21" spans="1:6" x14ac:dyDescent="0.3">
      <c r="A21" s="5">
        <v>13506</v>
      </c>
      <c r="B21" s="7">
        <v>45758.794270833336</v>
      </c>
      <c r="C21" s="5">
        <v>851849</v>
      </c>
      <c r="D21" s="5" t="s">
        <v>528</v>
      </c>
      <c r="E21" s="5" t="s">
        <v>377</v>
      </c>
      <c r="F21" s="5" t="s">
        <v>529</v>
      </c>
    </row>
    <row r="22" spans="1:6" x14ac:dyDescent="0.3">
      <c r="A22" s="5">
        <v>13524</v>
      </c>
      <c r="B22" s="7">
        <v>45758.983368055553</v>
      </c>
      <c r="C22" s="5">
        <v>851921</v>
      </c>
      <c r="D22" s="5" t="s">
        <v>530</v>
      </c>
      <c r="E22" s="5" t="s">
        <v>441</v>
      </c>
      <c r="F22" s="5" t="s">
        <v>531</v>
      </c>
    </row>
    <row r="23" spans="1:6" x14ac:dyDescent="0.3">
      <c r="A23" s="5">
        <v>13529</v>
      </c>
      <c r="B23" s="7">
        <v>45788.418067129627</v>
      </c>
      <c r="C23" s="5">
        <v>851913</v>
      </c>
      <c r="D23" s="5" t="s">
        <v>532</v>
      </c>
      <c r="E23" s="5" t="s">
        <v>434</v>
      </c>
      <c r="F23" s="5" t="s">
        <v>533</v>
      </c>
    </row>
    <row r="24" spans="1:6" x14ac:dyDescent="0.3">
      <c r="A24" s="5">
        <v>13543</v>
      </c>
      <c r="B24" s="7">
        <v>45788.42386574074</v>
      </c>
      <c r="C24" s="5">
        <v>851854</v>
      </c>
      <c r="D24" s="5" t="s">
        <v>534</v>
      </c>
      <c r="E24" s="5" t="s">
        <v>382</v>
      </c>
      <c r="F24" s="5" t="s">
        <v>535</v>
      </c>
    </row>
    <row r="25" spans="1:6" x14ac:dyDescent="0.3">
      <c r="A25" s="5">
        <v>13548</v>
      </c>
      <c r="B25" s="7">
        <v>45788.425115740742</v>
      </c>
      <c r="C25" s="5">
        <v>851909</v>
      </c>
      <c r="D25" s="5" t="s">
        <v>536</v>
      </c>
      <c r="E25" s="5" t="s">
        <v>431</v>
      </c>
      <c r="F25" s="5" t="s">
        <v>537</v>
      </c>
    </row>
    <row r="26" spans="1:6" x14ac:dyDescent="0.3">
      <c r="A26" s="5">
        <v>13508</v>
      </c>
      <c r="B26" s="7">
        <v>45758.804826388892</v>
      </c>
      <c r="C26" s="5">
        <v>851895</v>
      </c>
      <c r="D26" s="5" t="s">
        <v>538</v>
      </c>
      <c r="E26" s="5" t="s">
        <v>419</v>
      </c>
      <c r="F26" s="5" t="s">
        <v>539</v>
      </c>
    </row>
    <row r="27" spans="1:6" x14ac:dyDescent="0.3">
      <c r="A27" s="5">
        <v>13527</v>
      </c>
      <c r="B27" s="7">
        <v>45788.415613425925</v>
      </c>
      <c r="C27" s="5">
        <v>851836</v>
      </c>
      <c r="D27" s="5" t="s">
        <v>540</v>
      </c>
      <c r="E27" s="5" t="s">
        <v>365</v>
      </c>
      <c r="F27" s="5" t="s">
        <v>541</v>
      </c>
    </row>
    <row r="28" spans="1:6" x14ac:dyDescent="0.3">
      <c r="A28" s="5">
        <v>13537</v>
      </c>
      <c r="B28" s="7">
        <v>45788.423414351855</v>
      </c>
      <c r="C28" s="5">
        <v>851848</v>
      </c>
      <c r="D28" s="5" t="s">
        <v>542</v>
      </c>
      <c r="E28" s="5" t="s">
        <v>376</v>
      </c>
      <c r="F28" s="5" t="s">
        <v>543</v>
      </c>
    </row>
    <row r="29" spans="1:6" x14ac:dyDescent="0.3">
      <c r="A29" s="5">
        <v>13693</v>
      </c>
      <c r="B29" s="5" t="s">
        <v>544</v>
      </c>
      <c r="C29" s="5">
        <v>852208</v>
      </c>
      <c r="D29" s="5" t="s">
        <v>546</v>
      </c>
      <c r="E29" s="5" t="s">
        <v>545</v>
      </c>
      <c r="F29" s="5" t="s">
        <v>547</v>
      </c>
    </row>
    <row r="30" spans="1:6" x14ac:dyDescent="0.3">
      <c r="A30" s="5">
        <v>13525</v>
      </c>
      <c r="B30" s="7">
        <v>45788.011724537035</v>
      </c>
      <c r="C30" s="5">
        <v>851923</v>
      </c>
      <c r="D30" s="5" t="s">
        <v>548</v>
      </c>
      <c r="E30" s="5" t="s">
        <v>443</v>
      </c>
      <c r="F30" s="5" t="s">
        <v>549</v>
      </c>
    </row>
    <row r="31" spans="1:6" x14ac:dyDescent="0.3">
      <c r="A31" s="5">
        <v>13538</v>
      </c>
      <c r="B31" s="7">
        <v>45788.423460648148</v>
      </c>
      <c r="C31" s="5">
        <v>851850</v>
      </c>
      <c r="D31" s="5" t="s">
        <v>550</v>
      </c>
      <c r="E31" s="5" t="s">
        <v>378</v>
      </c>
      <c r="F31" s="5" t="s">
        <v>551</v>
      </c>
    </row>
    <row r="32" spans="1:6" x14ac:dyDescent="0.3">
      <c r="A32" s="5">
        <v>13532</v>
      </c>
      <c r="B32" s="7">
        <v>45788.42324074074</v>
      </c>
      <c r="C32" s="5">
        <v>851869</v>
      </c>
      <c r="D32" s="5" t="s">
        <v>552</v>
      </c>
      <c r="E32" s="5" t="s">
        <v>395</v>
      </c>
      <c r="F32" s="5" t="s">
        <v>553</v>
      </c>
    </row>
    <row r="33" spans="1:6" x14ac:dyDescent="0.3">
      <c r="A33" s="5">
        <v>13539</v>
      </c>
      <c r="B33" s="7">
        <v>45788.425266203703</v>
      </c>
      <c r="C33" s="5">
        <v>851896</v>
      </c>
      <c r="D33" s="5" t="s">
        <v>554</v>
      </c>
      <c r="E33" s="5" t="s">
        <v>420</v>
      </c>
      <c r="F33" s="5" t="s">
        <v>555</v>
      </c>
    </row>
    <row r="34" spans="1:6" x14ac:dyDescent="0.3">
      <c r="A34" s="5">
        <v>13563</v>
      </c>
      <c r="B34" s="7">
        <v>45788.493391203701</v>
      </c>
      <c r="C34" s="5">
        <v>851894</v>
      </c>
      <c r="D34" s="5" t="s">
        <v>556</v>
      </c>
      <c r="E34" s="5" t="s">
        <v>418</v>
      </c>
      <c r="F34" s="5" t="s">
        <v>557</v>
      </c>
    </row>
    <row r="35" spans="1:6" x14ac:dyDescent="0.3">
      <c r="A35" s="5">
        <v>13569</v>
      </c>
      <c r="B35" s="7">
        <v>45788.493460648147</v>
      </c>
      <c r="C35" s="5">
        <v>851880</v>
      </c>
      <c r="D35" s="5" t="s">
        <v>558</v>
      </c>
      <c r="E35" s="5" t="s">
        <v>405</v>
      </c>
      <c r="F35" s="5" t="s">
        <v>559</v>
      </c>
    </row>
    <row r="36" spans="1:6" x14ac:dyDescent="0.3">
      <c r="A36" s="5">
        <v>13551</v>
      </c>
      <c r="B36" s="7">
        <v>45788.493391203701</v>
      </c>
      <c r="C36" s="5">
        <v>851878</v>
      </c>
      <c r="D36" s="5" t="s">
        <v>560</v>
      </c>
      <c r="E36" s="5" t="s">
        <v>403</v>
      </c>
      <c r="F36" s="5" t="s">
        <v>561</v>
      </c>
    </row>
    <row r="37" spans="1:6" x14ac:dyDescent="0.3">
      <c r="A37" s="5">
        <v>13552</v>
      </c>
      <c r="B37" s="7">
        <v>45788.485590277778</v>
      </c>
      <c r="C37" s="5">
        <v>851925</v>
      </c>
      <c r="D37" s="5" t="s">
        <v>562</v>
      </c>
      <c r="E37" s="5" t="s">
        <v>445</v>
      </c>
      <c r="F37" s="5" t="s">
        <v>563</v>
      </c>
    </row>
    <row r="38" spans="1:6" x14ac:dyDescent="0.3">
      <c r="A38" s="5">
        <v>13488</v>
      </c>
      <c r="B38" s="7">
        <v>45758.683055555557</v>
      </c>
      <c r="C38" s="5">
        <v>851855</v>
      </c>
      <c r="D38" s="5" t="s">
        <v>564</v>
      </c>
      <c r="E38" s="5" t="s">
        <v>383</v>
      </c>
      <c r="F38" s="5" t="s">
        <v>565</v>
      </c>
    </row>
    <row r="39" spans="1:6" x14ac:dyDescent="0.3">
      <c r="A39" s="5">
        <v>13572</v>
      </c>
      <c r="B39" s="7">
        <v>45788.493657407409</v>
      </c>
      <c r="C39" s="5">
        <v>851857</v>
      </c>
      <c r="D39" s="5" t="s">
        <v>566</v>
      </c>
      <c r="E39" s="5" t="s">
        <v>385</v>
      </c>
      <c r="F39" s="5" t="s">
        <v>567</v>
      </c>
    </row>
    <row r="40" spans="1:6" x14ac:dyDescent="0.3">
      <c r="A40" s="5">
        <v>13562</v>
      </c>
      <c r="B40" s="7">
        <v>45788.493391203701</v>
      </c>
      <c r="C40" s="5">
        <v>851847</v>
      </c>
      <c r="D40" s="5" t="s">
        <v>568</v>
      </c>
      <c r="E40" s="5" t="s">
        <v>375</v>
      </c>
      <c r="F40" s="5" t="s">
        <v>569</v>
      </c>
    </row>
    <row r="41" spans="1:6" x14ac:dyDescent="0.3">
      <c r="A41" s="5">
        <v>13553</v>
      </c>
      <c r="B41" s="7">
        <v>45788.485763888886</v>
      </c>
      <c r="C41" s="5">
        <v>851874</v>
      </c>
      <c r="D41" s="5" t="s">
        <v>570</v>
      </c>
      <c r="E41" s="5" t="s">
        <v>399</v>
      </c>
      <c r="F41" s="5" t="s">
        <v>571</v>
      </c>
    </row>
    <row r="42" spans="1:6" x14ac:dyDescent="0.3">
      <c r="A42" s="5">
        <v>13565</v>
      </c>
      <c r="B42" s="7">
        <v>45788.493402777778</v>
      </c>
      <c r="C42" s="5">
        <v>851934</v>
      </c>
      <c r="D42" s="5" t="s">
        <v>572</v>
      </c>
      <c r="E42" s="5" t="s">
        <v>454</v>
      </c>
      <c r="F42" s="5" t="s">
        <v>573</v>
      </c>
    </row>
    <row r="43" spans="1:6" x14ac:dyDescent="0.3">
      <c r="A43" s="5">
        <v>13568</v>
      </c>
      <c r="B43" s="7">
        <v>45788.493437500001</v>
      </c>
      <c r="C43" s="5">
        <v>851932</v>
      </c>
      <c r="D43" s="5" t="s">
        <v>574</v>
      </c>
      <c r="E43" s="5" t="s">
        <v>452</v>
      </c>
      <c r="F43" s="5" t="s">
        <v>575</v>
      </c>
    </row>
    <row r="44" spans="1:6" x14ac:dyDescent="0.3">
      <c r="A44" s="5">
        <v>13500</v>
      </c>
      <c r="B44" s="7">
        <v>45758.780335648145</v>
      </c>
      <c r="C44" s="5">
        <v>851872</v>
      </c>
      <c r="D44" s="5" t="s">
        <v>577</v>
      </c>
      <c r="E44" s="5" t="s">
        <v>576</v>
      </c>
      <c r="F44" s="5" t="s">
        <v>578</v>
      </c>
    </row>
    <row r="45" spans="1:6" x14ac:dyDescent="0.3">
      <c r="A45" s="5">
        <v>13514</v>
      </c>
      <c r="B45" s="7">
        <v>45788.493495370371</v>
      </c>
      <c r="C45" s="5">
        <v>851906</v>
      </c>
      <c r="D45" s="5" t="s">
        <v>580</v>
      </c>
      <c r="E45" s="5" t="s">
        <v>579</v>
      </c>
      <c r="F45" s="5" t="s">
        <v>581</v>
      </c>
    </row>
    <row r="46" spans="1:6" x14ac:dyDescent="0.3">
      <c r="A46" s="5">
        <v>13518</v>
      </c>
      <c r="B46" s="7">
        <v>45758.944780092592</v>
      </c>
      <c r="C46" s="5">
        <v>851915</v>
      </c>
      <c r="D46" s="5" t="s">
        <v>582</v>
      </c>
      <c r="E46" s="5" t="s">
        <v>436</v>
      </c>
      <c r="F46" s="5" t="s">
        <v>583</v>
      </c>
    </row>
    <row r="47" spans="1:6" x14ac:dyDescent="0.3">
      <c r="A47" s="5">
        <v>13487</v>
      </c>
      <c r="B47" s="7">
        <v>45788.493773148148</v>
      </c>
      <c r="C47" s="5">
        <v>851852</v>
      </c>
      <c r="D47" s="5" t="s">
        <v>584</v>
      </c>
      <c r="E47" s="5" t="s">
        <v>380</v>
      </c>
      <c r="F47" s="5" t="s">
        <v>585</v>
      </c>
    </row>
    <row r="48" spans="1:6" x14ac:dyDescent="0.3">
      <c r="A48" s="5">
        <v>13566</v>
      </c>
      <c r="B48" s="7">
        <v>45788.493402777778</v>
      </c>
      <c r="C48" s="5">
        <v>851873</v>
      </c>
      <c r="D48" s="5" t="s">
        <v>69</v>
      </c>
      <c r="E48" s="5" t="s">
        <v>398</v>
      </c>
      <c r="F48" s="5" t="s">
        <v>586</v>
      </c>
    </row>
    <row r="49" spans="1:6" x14ac:dyDescent="0.3">
      <c r="A49" s="5">
        <v>13557</v>
      </c>
      <c r="B49" s="7">
        <v>45788.493414351855</v>
      </c>
      <c r="C49" s="5">
        <v>851882</v>
      </c>
      <c r="D49" s="5" t="s">
        <v>587</v>
      </c>
      <c r="E49" s="5" t="s">
        <v>407</v>
      </c>
      <c r="F49" s="5" t="s">
        <v>588</v>
      </c>
    </row>
    <row r="50" spans="1:6" x14ac:dyDescent="0.3">
      <c r="A50" s="5">
        <v>13558</v>
      </c>
      <c r="B50" s="7">
        <v>45788.493310185186</v>
      </c>
      <c r="C50" s="5">
        <v>851837</v>
      </c>
      <c r="D50" s="5" t="s">
        <v>589</v>
      </c>
      <c r="E50" s="5" t="s">
        <v>366</v>
      </c>
      <c r="F50" s="5" t="s">
        <v>590</v>
      </c>
    </row>
    <row r="51" spans="1:6" x14ac:dyDescent="0.3">
      <c r="A51" s="5">
        <v>13526</v>
      </c>
      <c r="B51" s="7">
        <v>45788.332951388889</v>
      </c>
      <c r="C51" s="5">
        <v>851853</v>
      </c>
      <c r="D51" s="5" t="s">
        <v>591</v>
      </c>
      <c r="E51" s="5" t="s">
        <v>381</v>
      </c>
      <c r="F51" s="5" t="s">
        <v>592</v>
      </c>
    </row>
    <row r="52" spans="1:6" x14ac:dyDescent="0.3">
      <c r="A52" s="5">
        <v>13554</v>
      </c>
      <c r="B52" s="7">
        <v>45788.485833333332</v>
      </c>
      <c r="C52" s="5">
        <v>851930</v>
      </c>
      <c r="D52" s="5" t="s">
        <v>593</v>
      </c>
      <c r="E52" s="5" t="s">
        <v>450</v>
      </c>
      <c r="F52" s="5" t="s">
        <v>594</v>
      </c>
    </row>
    <row r="53" spans="1:6" x14ac:dyDescent="0.3">
      <c r="A53" s="5">
        <v>13485</v>
      </c>
      <c r="B53" s="7">
        <v>45758.636250000003</v>
      </c>
      <c r="C53" s="5">
        <v>851839</v>
      </c>
      <c r="D53" s="5" t="s">
        <v>596</v>
      </c>
      <c r="E53" s="5" t="s">
        <v>595</v>
      </c>
      <c r="F53" s="5" t="s">
        <v>597</v>
      </c>
    </row>
    <row r="54" spans="1:6" x14ac:dyDescent="0.3">
      <c r="A54" s="5">
        <v>13573</v>
      </c>
      <c r="B54" s="7">
        <v>45788.493703703702</v>
      </c>
      <c r="C54" s="5">
        <v>851827</v>
      </c>
      <c r="D54" s="5" t="s">
        <v>598</v>
      </c>
      <c r="E54" s="5" t="s">
        <v>357</v>
      </c>
      <c r="F54" s="5" t="s">
        <v>599</v>
      </c>
    </row>
    <row r="55" spans="1:6" x14ac:dyDescent="0.3">
      <c r="A55" s="5">
        <v>13570</v>
      </c>
      <c r="B55" s="7">
        <v>45788.493460648147</v>
      </c>
      <c r="C55" s="5">
        <v>851933</v>
      </c>
      <c r="D55" s="5" t="s">
        <v>600</v>
      </c>
      <c r="E55" s="5" t="s">
        <v>453</v>
      </c>
      <c r="F55" s="5" t="s">
        <v>601</v>
      </c>
    </row>
    <row r="56" spans="1:6" x14ac:dyDescent="0.3">
      <c r="A56" s="5">
        <v>13695</v>
      </c>
      <c r="B56" s="5" t="s">
        <v>602</v>
      </c>
      <c r="C56" s="5">
        <v>851864</v>
      </c>
      <c r="D56" s="5" t="s">
        <v>603</v>
      </c>
      <c r="E56" s="5" t="s">
        <v>391</v>
      </c>
      <c r="F56" s="5" t="s">
        <v>604</v>
      </c>
    </row>
    <row r="57" spans="1:6" x14ac:dyDescent="0.3">
      <c r="A57" s="5">
        <v>13571</v>
      </c>
      <c r="B57" s="7">
        <v>45788.493530092594</v>
      </c>
      <c r="C57" s="5">
        <v>851860</v>
      </c>
      <c r="D57" s="5" t="s">
        <v>605</v>
      </c>
      <c r="E57" s="5" t="s">
        <v>388</v>
      </c>
      <c r="F57" s="5" t="s">
        <v>606</v>
      </c>
    </row>
    <row r="58" spans="1:6" x14ac:dyDescent="0.3">
      <c r="A58" s="5">
        <v>13564</v>
      </c>
      <c r="B58" s="7">
        <v>45788.493391203701</v>
      </c>
      <c r="C58" s="5">
        <v>851911</v>
      </c>
      <c r="D58" s="5" t="s">
        <v>607</v>
      </c>
      <c r="E58" s="5" t="s">
        <v>432</v>
      </c>
      <c r="F58" s="5" t="s">
        <v>608</v>
      </c>
    </row>
    <row r="59" spans="1:6" x14ac:dyDescent="0.3">
      <c r="A59" s="5">
        <v>13489</v>
      </c>
      <c r="B59" s="7">
        <v>45758.714687500003</v>
      </c>
      <c r="C59" s="5">
        <v>851859</v>
      </c>
      <c r="D59" s="5" t="s">
        <v>609</v>
      </c>
      <c r="E59" s="5" t="s">
        <v>387</v>
      </c>
      <c r="F59" s="5" t="s">
        <v>610</v>
      </c>
    </row>
    <row r="60" spans="1:6" x14ac:dyDescent="0.3">
      <c r="A60" s="5">
        <v>13567</v>
      </c>
      <c r="B60" s="7">
        <v>45788.493425925924</v>
      </c>
      <c r="C60" s="5">
        <v>851917</v>
      </c>
      <c r="D60" s="5" t="s">
        <v>611</v>
      </c>
      <c r="E60" s="5" t="s">
        <v>438</v>
      </c>
      <c r="F60" s="5" t="s">
        <v>612</v>
      </c>
    </row>
    <row r="61" spans="1:6" x14ac:dyDescent="0.3">
      <c r="A61" s="5">
        <v>13556</v>
      </c>
      <c r="B61" s="7">
        <v>45788.488263888888</v>
      </c>
      <c r="C61" s="5">
        <v>851858</v>
      </c>
      <c r="D61" s="5" t="s">
        <v>613</v>
      </c>
      <c r="E61" s="5" t="s">
        <v>386</v>
      </c>
      <c r="F61" s="5" t="s">
        <v>614</v>
      </c>
    </row>
    <row r="62" spans="1:6" x14ac:dyDescent="0.3">
      <c r="A62" s="5">
        <v>13511</v>
      </c>
      <c r="B62" s="7">
        <v>45758.823877314811</v>
      </c>
      <c r="C62" s="5">
        <v>851898</v>
      </c>
      <c r="D62" s="5">
        <v>59</v>
      </c>
      <c r="E62" s="5" t="s">
        <v>422</v>
      </c>
      <c r="F62" s="5" t="s">
        <v>615</v>
      </c>
    </row>
    <row r="63" spans="1:6" x14ac:dyDescent="0.3">
      <c r="A63" s="5">
        <v>13652</v>
      </c>
      <c r="B63" s="7">
        <v>45819.578993055555</v>
      </c>
      <c r="C63" s="5">
        <v>851914</v>
      </c>
      <c r="D63" s="5" t="s">
        <v>616</v>
      </c>
      <c r="E63" s="5" t="s">
        <v>435</v>
      </c>
      <c r="F63" s="5" t="s">
        <v>617</v>
      </c>
    </row>
    <row r="64" spans="1:6" x14ac:dyDescent="0.3">
      <c r="A64" s="5">
        <v>13523</v>
      </c>
      <c r="B64" s="7">
        <v>45758.980740740742</v>
      </c>
      <c r="C64" s="5">
        <v>851922</v>
      </c>
      <c r="D64" s="5" t="s">
        <v>618</v>
      </c>
      <c r="E64" s="5" t="s">
        <v>442</v>
      </c>
      <c r="F64" s="5" t="s">
        <v>619</v>
      </c>
    </row>
    <row r="65" spans="1:6" x14ac:dyDescent="0.3">
      <c r="A65" s="5">
        <v>13660</v>
      </c>
      <c r="B65" s="7">
        <v>45819.580833333333</v>
      </c>
      <c r="C65" s="5">
        <v>851936</v>
      </c>
      <c r="D65" s="5" t="s">
        <v>620</v>
      </c>
      <c r="E65" s="5" t="s">
        <v>456</v>
      </c>
      <c r="F65" s="5" t="s">
        <v>621</v>
      </c>
    </row>
    <row r="66" spans="1:6" x14ac:dyDescent="0.3">
      <c r="A66" s="5">
        <v>13495</v>
      </c>
      <c r="B66" s="7">
        <v>45758.754525462966</v>
      </c>
      <c r="C66" s="5">
        <v>851879</v>
      </c>
      <c r="D66" s="5" t="s">
        <v>622</v>
      </c>
      <c r="E66" s="5" t="s">
        <v>404</v>
      </c>
      <c r="F66" s="5" t="s">
        <v>623</v>
      </c>
    </row>
    <row r="67" spans="1:6" x14ac:dyDescent="0.3">
      <c r="A67" s="5">
        <v>13505</v>
      </c>
      <c r="B67" s="7">
        <v>45758.788668981484</v>
      </c>
      <c r="C67" s="5">
        <v>851891</v>
      </c>
      <c r="D67" s="5" t="s">
        <v>624</v>
      </c>
      <c r="E67" s="5" t="s">
        <v>415</v>
      </c>
      <c r="F67" s="5" t="s">
        <v>625</v>
      </c>
    </row>
    <row r="68" spans="1:6" x14ac:dyDescent="0.3">
      <c r="A68" s="5">
        <v>13497</v>
      </c>
      <c r="B68" s="7">
        <v>45758.760092592594</v>
      </c>
      <c r="C68" s="5">
        <v>851851</v>
      </c>
      <c r="D68" s="5" t="s">
        <v>626</v>
      </c>
      <c r="E68" s="5" t="s">
        <v>379</v>
      </c>
      <c r="F68" s="5" t="s">
        <v>627</v>
      </c>
    </row>
    <row r="69" spans="1:6" x14ac:dyDescent="0.3">
      <c r="A69" s="5">
        <v>13659</v>
      </c>
      <c r="B69" s="7">
        <v>45819.580405092594</v>
      </c>
      <c r="C69" s="5">
        <v>851916</v>
      </c>
      <c r="D69" s="5" t="s">
        <v>628</v>
      </c>
      <c r="E69" s="5" t="s">
        <v>437</v>
      </c>
      <c r="F69" s="5" t="s">
        <v>629</v>
      </c>
    </row>
    <row r="70" spans="1:6" x14ac:dyDescent="0.3">
      <c r="A70" s="5">
        <v>13515</v>
      </c>
      <c r="B70" s="7">
        <v>45758.885300925926</v>
      </c>
      <c r="C70" s="5">
        <v>851867</v>
      </c>
      <c r="D70" s="5" t="s">
        <v>630</v>
      </c>
      <c r="E70" s="5" t="s">
        <v>393</v>
      </c>
      <c r="F70" s="5" t="s">
        <v>631</v>
      </c>
    </row>
    <row r="71" spans="1:6" x14ac:dyDescent="0.3">
      <c r="A71" s="5">
        <v>13656</v>
      </c>
      <c r="B71" s="7">
        <v>45819.578969907408</v>
      </c>
      <c r="C71" s="5">
        <v>851958</v>
      </c>
      <c r="D71" s="5" t="s">
        <v>632</v>
      </c>
      <c r="E71" s="5" t="s">
        <v>469</v>
      </c>
      <c r="F71" s="5" t="s">
        <v>633</v>
      </c>
    </row>
    <row r="72" spans="1:6" x14ac:dyDescent="0.3">
      <c r="A72" s="5">
        <v>13522</v>
      </c>
      <c r="B72" s="7">
        <v>45758.970613425925</v>
      </c>
      <c r="C72" s="5">
        <v>851841</v>
      </c>
      <c r="D72" s="5" t="s">
        <v>634</v>
      </c>
      <c r="E72" s="5" t="s">
        <v>370</v>
      </c>
      <c r="F72" s="5" t="s">
        <v>635</v>
      </c>
    </row>
    <row r="73" spans="1:6" x14ac:dyDescent="0.3">
      <c r="A73" s="5">
        <v>13510</v>
      </c>
      <c r="B73" s="7">
        <v>45758.812048611115</v>
      </c>
      <c r="C73" s="5">
        <v>851893</v>
      </c>
      <c r="D73" s="5" t="s">
        <v>636</v>
      </c>
      <c r="E73" s="5" t="s">
        <v>417</v>
      </c>
      <c r="F73" s="5" t="s">
        <v>637</v>
      </c>
    </row>
    <row r="74" spans="1:6" x14ac:dyDescent="0.3">
      <c r="A74" s="5">
        <v>13648</v>
      </c>
      <c r="B74" s="7">
        <v>45819.57912037037</v>
      </c>
      <c r="C74" s="5">
        <v>851842</v>
      </c>
      <c r="D74" s="5" t="s">
        <v>638</v>
      </c>
      <c r="E74" s="5" t="s">
        <v>371</v>
      </c>
      <c r="F74" s="5" t="s">
        <v>639</v>
      </c>
    </row>
    <row r="75" spans="1:6" x14ac:dyDescent="0.3">
      <c r="A75" s="5">
        <v>13647</v>
      </c>
      <c r="B75" s="7">
        <v>45819.578425925924</v>
      </c>
      <c r="C75" s="5">
        <v>851957</v>
      </c>
      <c r="D75" s="5" t="s">
        <v>640</v>
      </c>
      <c r="E75" s="5" t="s">
        <v>468</v>
      </c>
      <c r="F75" s="5" t="s">
        <v>641</v>
      </c>
    </row>
    <row r="76" spans="1:6" x14ac:dyDescent="0.3">
      <c r="A76" s="5">
        <v>13657</v>
      </c>
      <c r="B76" s="7">
        <v>45819.579432870371</v>
      </c>
      <c r="C76" s="5">
        <v>851883</v>
      </c>
      <c r="D76" s="5" t="s">
        <v>642</v>
      </c>
      <c r="E76" s="5" t="s">
        <v>408</v>
      </c>
      <c r="F76" s="5" t="s">
        <v>643</v>
      </c>
    </row>
    <row r="77" spans="1:6" x14ac:dyDescent="0.3">
      <c r="A77" s="5">
        <v>13677</v>
      </c>
      <c r="B77" s="7">
        <v>45819.64234953704</v>
      </c>
      <c r="C77" s="5">
        <v>851843</v>
      </c>
      <c r="D77" s="5" t="s">
        <v>644</v>
      </c>
      <c r="E77" s="5" t="s">
        <v>372</v>
      </c>
      <c r="F77" s="5" t="s">
        <v>645</v>
      </c>
    </row>
    <row r="78" spans="1:6" x14ac:dyDescent="0.3">
      <c r="A78" s="5">
        <v>13646</v>
      </c>
      <c r="B78" s="7">
        <v>45819.581261574072</v>
      </c>
      <c r="C78" s="5">
        <v>851956</v>
      </c>
      <c r="D78" s="5" t="s">
        <v>646</v>
      </c>
      <c r="E78" s="5" t="s">
        <v>467</v>
      </c>
      <c r="F78" s="5" t="s">
        <v>647</v>
      </c>
    </row>
    <row r="79" spans="1:6" x14ac:dyDescent="0.3">
      <c r="A79" s="5">
        <v>13575</v>
      </c>
      <c r="B79" s="7">
        <v>45788.525706018518</v>
      </c>
      <c r="C79" s="5">
        <v>851935</v>
      </c>
      <c r="D79" s="5" t="s">
        <v>648</v>
      </c>
      <c r="E79" s="5" t="s">
        <v>455</v>
      </c>
      <c r="F79" s="5" t="s">
        <v>649</v>
      </c>
    </row>
    <row r="80" spans="1:6" x14ac:dyDescent="0.3">
      <c r="A80" s="5">
        <v>13521</v>
      </c>
      <c r="B80" s="7">
        <v>45758.966249999998</v>
      </c>
      <c r="C80" s="5">
        <v>851919</v>
      </c>
      <c r="D80" s="5" t="s">
        <v>650</v>
      </c>
      <c r="E80" s="5" t="s">
        <v>439</v>
      </c>
      <c r="F80" s="5" t="s">
        <v>651</v>
      </c>
    </row>
    <row r="81" spans="1:6" x14ac:dyDescent="0.3">
      <c r="A81" s="5">
        <v>13638</v>
      </c>
      <c r="B81" s="7">
        <v>45972.845949074072</v>
      </c>
      <c r="C81" s="5">
        <v>851897</v>
      </c>
      <c r="D81" s="5" t="s">
        <v>652</v>
      </c>
      <c r="E81" s="5" t="s">
        <v>421</v>
      </c>
      <c r="F81" s="5" t="s">
        <v>653</v>
      </c>
    </row>
    <row r="82" spans="1:6" x14ac:dyDescent="0.3">
      <c r="A82" s="5">
        <v>13654</v>
      </c>
      <c r="B82" s="7">
        <v>45819.578888888886</v>
      </c>
      <c r="C82" s="5">
        <v>851954</v>
      </c>
      <c r="D82" s="5" t="s">
        <v>654</v>
      </c>
      <c r="E82" s="5" t="s">
        <v>465</v>
      </c>
      <c r="F82" s="5" t="s">
        <v>655</v>
      </c>
    </row>
    <row r="83" spans="1:6" x14ac:dyDescent="0.3">
      <c r="A83" s="5">
        <v>13578</v>
      </c>
      <c r="B83" s="7">
        <v>45788.585821759261</v>
      </c>
      <c r="C83" s="5">
        <v>851940</v>
      </c>
      <c r="D83" s="5" t="s">
        <v>656</v>
      </c>
      <c r="E83" s="5" t="s">
        <v>459</v>
      </c>
      <c r="F83" s="5" t="s">
        <v>657</v>
      </c>
    </row>
    <row r="84" spans="1:6" x14ac:dyDescent="0.3">
      <c r="A84" s="5">
        <v>13649</v>
      </c>
      <c r="B84" s="7">
        <v>45819.578587962962</v>
      </c>
      <c r="C84" s="5">
        <v>851941</v>
      </c>
      <c r="D84" s="5" t="s">
        <v>658</v>
      </c>
      <c r="E84" s="5" t="s">
        <v>460</v>
      </c>
      <c r="F84" s="5" t="s">
        <v>659</v>
      </c>
    </row>
    <row r="85" spans="1:6" x14ac:dyDescent="0.3">
      <c r="A85" s="5">
        <v>13650</v>
      </c>
      <c r="B85" s="7">
        <v>45819.578634259262</v>
      </c>
      <c r="C85" s="5">
        <v>851912</v>
      </c>
      <c r="D85" s="5" t="s">
        <v>660</v>
      </c>
      <c r="E85" s="5" t="s">
        <v>433</v>
      </c>
      <c r="F85" s="5" t="s">
        <v>661</v>
      </c>
    </row>
    <row r="86" spans="1:6" x14ac:dyDescent="0.3">
      <c r="A86" s="5">
        <v>13653</v>
      </c>
      <c r="B86" s="7">
        <v>45819.578773148147</v>
      </c>
      <c r="C86" s="5">
        <v>851924</v>
      </c>
      <c r="D86" s="5" t="s">
        <v>662</v>
      </c>
      <c r="E86" s="5" t="s">
        <v>444</v>
      </c>
      <c r="F86" s="5" t="s">
        <v>663</v>
      </c>
    </row>
    <row r="87" spans="1:6" x14ac:dyDescent="0.3">
      <c r="A87" s="5">
        <v>13662</v>
      </c>
      <c r="B87" s="7">
        <v>45819.581342592595</v>
      </c>
      <c r="C87" s="5">
        <v>851907</v>
      </c>
      <c r="D87" s="5" t="s">
        <v>664</v>
      </c>
      <c r="E87" s="5" t="s">
        <v>429</v>
      </c>
      <c r="F87" s="5" t="s">
        <v>665</v>
      </c>
    </row>
    <row r="88" spans="1:6" x14ac:dyDescent="0.3">
      <c r="A88" s="5">
        <v>13503</v>
      </c>
      <c r="B88" s="7">
        <v>45758.782465277778</v>
      </c>
      <c r="C88" s="5">
        <v>851871</v>
      </c>
      <c r="D88" s="5" t="s">
        <v>666</v>
      </c>
      <c r="E88" s="5" t="s">
        <v>397</v>
      </c>
      <c r="F88" s="5" t="s">
        <v>667</v>
      </c>
    </row>
    <row r="89" spans="1:6" x14ac:dyDescent="0.3">
      <c r="A89" s="5">
        <v>13490</v>
      </c>
      <c r="B89" s="7">
        <v>45758.718402777777</v>
      </c>
      <c r="C89" s="5">
        <v>851861</v>
      </c>
      <c r="D89" s="5" t="s">
        <v>668</v>
      </c>
      <c r="E89" s="5" t="s">
        <v>389</v>
      </c>
      <c r="F89" s="5" t="s">
        <v>669</v>
      </c>
    </row>
    <row r="90" spans="1:6" x14ac:dyDescent="0.3">
      <c r="A90" s="5">
        <v>13509</v>
      </c>
      <c r="B90" s="7">
        <v>45758.80505787037</v>
      </c>
      <c r="C90" s="5">
        <v>851834</v>
      </c>
      <c r="D90" s="5" t="s">
        <v>670</v>
      </c>
      <c r="E90" s="5" t="s">
        <v>363</v>
      </c>
      <c r="F90" s="5" t="s">
        <v>671</v>
      </c>
    </row>
    <row r="91" spans="1:6" x14ac:dyDescent="0.3">
      <c r="A91" s="5">
        <v>13645</v>
      </c>
      <c r="B91" s="7">
        <v>45819.569652777776</v>
      </c>
      <c r="C91" s="5">
        <v>851943</v>
      </c>
      <c r="D91" s="5" t="s">
        <v>672</v>
      </c>
      <c r="E91" s="5" t="s">
        <v>462</v>
      </c>
      <c r="F91" s="5" t="s">
        <v>673</v>
      </c>
    </row>
    <row r="92" spans="1:6" x14ac:dyDescent="0.3">
      <c r="A92" s="5">
        <v>13643</v>
      </c>
      <c r="B92" s="7">
        <v>45819.567361111112</v>
      </c>
      <c r="C92" s="5">
        <v>851870</v>
      </c>
      <c r="D92" s="5" t="s">
        <v>674</v>
      </c>
      <c r="E92" s="5" t="s">
        <v>396</v>
      </c>
      <c r="F92" s="5" t="s">
        <v>675</v>
      </c>
    </row>
    <row r="93" spans="1:6" x14ac:dyDescent="0.3">
      <c r="A93" s="5">
        <v>13671</v>
      </c>
      <c r="B93" s="7">
        <v>45819.642060185186</v>
      </c>
      <c r="C93" s="5">
        <v>851881</v>
      </c>
      <c r="D93" s="5" t="s">
        <v>676</v>
      </c>
      <c r="E93" s="5" t="s">
        <v>406</v>
      </c>
      <c r="F93" s="5" t="s">
        <v>677</v>
      </c>
    </row>
    <row r="94" spans="1:6" x14ac:dyDescent="0.3">
      <c r="A94" s="5">
        <v>13681</v>
      </c>
      <c r="B94" s="7">
        <v>45819.645972222221</v>
      </c>
      <c r="C94" s="5">
        <v>851877</v>
      </c>
      <c r="D94" s="5" t="s">
        <v>678</v>
      </c>
      <c r="E94" s="5" t="s">
        <v>402</v>
      </c>
      <c r="F94" s="5" t="s">
        <v>679</v>
      </c>
    </row>
    <row r="95" spans="1:6" x14ac:dyDescent="0.3">
      <c r="A95" s="5">
        <v>13655</v>
      </c>
      <c r="B95" s="7">
        <v>45819.580567129633</v>
      </c>
      <c r="C95" s="5">
        <v>851955</v>
      </c>
      <c r="D95" s="5" t="s">
        <v>680</v>
      </c>
      <c r="E95" s="5" t="s">
        <v>466</v>
      </c>
      <c r="F95" s="5" t="s">
        <v>681</v>
      </c>
    </row>
    <row r="96" spans="1:6" x14ac:dyDescent="0.3">
      <c r="A96" s="5">
        <v>13683</v>
      </c>
      <c r="B96" s="7">
        <v>45819.646157407406</v>
      </c>
      <c r="C96" s="5">
        <v>851831</v>
      </c>
      <c r="D96" s="5" t="s">
        <v>682</v>
      </c>
      <c r="E96" s="5" t="s">
        <v>360</v>
      </c>
      <c r="F96" s="5" t="s">
        <v>683</v>
      </c>
    </row>
    <row r="97" spans="1:6" x14ac:dyDescent="0.3">
      <c r="A97" s="5">
        <v>13663</v>
      </c>
      <c r="B97" s="7">
        <v>45819.612986111111</v>
      </c>
      <c r="C97" s="5">
        <v>851890</v>
      </c>
      <c r="D97" s="5" t="s">
        <v>684</v>
      </c>
      <c r="E97" s="5" t="s">
        <v>414</v>
      </c>
      <c r="F97" s="5" t="s">
        <v>685</v>
      </c>
    </row>
    <row r="98" spans="1:6" x14ac:dyDescent="0.3">
      <c r="A98" s="5">
        <v>13486</v>
      </c>
      <c r="B98" s="7">
        <v>45758.664953703701</v>
      </c>
      <c r="C98" s="5">
        <v>851833</v>
      </c>
      <c r="D98" s="5" t="s">
        <v>686</v>
      </c>
      <c r="E98" s="5" t="s">
        <v>362</v>
      </c>
      <c r="F98" s="5" t="s">
        <v>687</v>
      </c>
    </row>
    <row r="99" spans="1:6" x14ac:dyDescent="0.3">
      <c r="A99" s="5">
        <v>13513</v>
      </c>
      <c r="B99" s="7">
        <v>45819.642256944448</v>
      </c>
      <c r="C99" s="5">
        <v>851902</v>
      </c>
      <c r="D99" s="5" t="s">
        <v>688</v>
      </c>
      <c r="E99" s="5" t="s">
        <v>425</v>
      </c>
      <c r="F99" s="5" t="s">
        <v>689</v>
      </c>
    </row>
    <row r="100" spans="1:6" x14ac:dyDescent="0.3">
      <c r="A100" s="5">
        <v>13694</v>
      </c>
      <c r="B100" s="5" t="s">
        <v>690</v>
      </c>
      <c r="C100" s="5">
        <v>851892</v>
      </c>
      <c r="D100" s="5" t="s">
        <v>691</v>
      </c>
      <c r="E100" s="5" t="s">
        <v>416</v>
      </c>
      <c r="F100" s="5" t="s">
        <v>692</v>
      </c>
    </row>
    <row r="101" spans="1:6" x14ac:dyDescent="0.3">
      <c r="A101" s="5">
        <v>13679</v>
      </c>
      <c r="B101" s="7">
        <v>45819.642627314817</v>
      </c>
      <c r="C101" s="5">
        <v>851884</v>
      </c>
      <c r="D101" s="5" t="s">
        <v>693</v>
      </c>
      <c r="E101" s="5" t="s">
        <v>409</v>
      </c>
      <c r="F101" s="5" t="s">
        <v>694</v>
      </c>
    </row>
    <row r="102" spans="1:6" x14ac:dyDescent="0.3">
      <c r="A102" s="5">
        <v>13675</v>
      </c>
      <c r="B102" s="7">
        <v>45819.642233796294</v>
      </c>
      <c r="C102" s="5">
        <v>851888</v>
      </c>
      <c r="D102" s="5" t="s">
        <v>695</v>
      </c>
      <c r="E102" s="5" t="s">
        <v>412</v>
      </c>
      <c r="F102" s="5" t="s">
        <v>696</v>
      </c>
    </row>
    <row r="103" spans="1:6" x14ac:dyDescent="0.3">
      <c r="A103" s="5">
        <v>13640</v>
      </c>
      <c r="B103" s="7">
        <v>45819.01258101852</v>
      </c>
      <c r="C103" s="5">
        <v>851846</v>
      </c>
      <c r="D103" s="5" t="s">
        <v>697</v>
      </c>
      <c r="E103" s="5" t="s">
        <v>374</v>
      </c>
      <c r="F103" s="5" t="s">
        <v>698</v>
      </c>
    </row>
    <row r="104" spans="1:6" x14ac:dyDescent="0.3">
      <c r="A104" s="5">
        <v>13670</v>
      </c>
      <c r="B104" s="7">
        <v>45819.642013888886</v>
      </c>
      <c r="C104" s="5">
        <v>851938</v>
      </c>
      <c r="D104" s="5" t="s">
        <v>699</v>
      </c>
      <c r="E104" s="5" t="s">
        <v>457</v>
      </c>
      <c r="F104" s="5" t="s">
        <v>700</v>
      </c>
    </row>
    <row r="105" spans="1:6" x14ac:dyDescent="0.3">
      <c r="A105" s="5">
        <v>13682</v>
      </c>
      <c r="B105" s="7">
        <v>45819.645995370367</v>
      </c>
      <c r="C105" s="5">
        <v>851840</v>
      </c>
      <c r="D105" s="5" t="s">
        <v>701</v>
      </c>
      <c r="E105" s="5" t="s">
        <v>369</v>
      </c>
      <c r="F105" s="5" t="s">
        <v>702</v>
      </c>
    </row>
    <row r="106" spans="1:6" x14ac:dyDescent="0.3">
      <c r="A106" s="5">
        <v>13676</v>
      </c>
      <c r="B106" s="7">
        <v>45819.642233796294</v>
      </c>
      <c r="C106" s="5">
        <v>851829</v>
      </c>
      <c r="D106" s="5" t="s">
        <v>310</v>
      </c>
      <c r="E106" s="9" t="s">
        <v>735</v>
      </c>
      <c r="F106" s="9" t="s">
        <v>703</v>
      </c>
    </row>
    <row r="107" spans="1:6" x14ac:dyDescent="0.3">
      <c r="A107" s="5">
        <v>13669</v>
      </c>
      <c r="B107" s="7">
        <v>45819.642013888886</v>
      </c>
      <c r="C107" s="5">
        <v>851939</v>
      </c>
      <c r="D107" s="5" t="s">
        <v>704</v>
      </c>
      <c r="E107" s="5" t="s">
        <v>458</v>
      </c>
      <c r="F107" s="5" t="s">
        <v>705</v>
      </c>
    </row>
    <row r="108" spans="1:6" x14ac:dyDescent="0.3">
      <c r="A108" s="5">
        <v>13689</v>
      </c>
      <c r="B108" s="7">
        <v>45911.795023148145</v>
      </c>
      <c r="C108" s="5">
        <v>851961</v>
      </c>
      <c r="D108" s="5" t="s">
        <v>278</v>
      </c>
      <c r="E108" s="5" t="s">
        <v>470</v>
      </c>
      <c r="F108" s="5" t="s">
        <v>706</v>
      </c>
    </row>
    <row r="109" spans="1:6" x14ac:dyDescent="0.3">
      <c r="A109" s="5">
        <v>13491</v>
      </c>
      <c r="B109" s="7">
        <v>45758.722592592596</v>
      </c>
      <c r="C109" s="5">
        <v>851832</v>
      </c>
      <c r="D109" s="5" t="s">
        <v>707</v>
      </c>
      <c r="E109" s="5" t="s">
        <v>361</v>
      </c>
      <c r="F109" s="5" t="s">
        <v>708</v>
      </c>
    </row>
    <row r="110" spans="1:6" x14ac:dyDescent="0.3">
      <c r="A110" s="5">
        <v>13579</v>
      </c>
      <c r="B110" s="7">
        <v>45788.678946759261</v>
      </c>
      <c r="C110" s="5">
        <v>851942</v>
      </c>
      <c r="D110" s="5" t="s">
        <v>709</v>
      </c>
      <c r="E110" s="5" t="s">
        <v>461</v>
      </c>
      <c r="F110" s="5" t="s">
        <v>710</v>
      </c>
    </row>
    <row r="111" spans="1:6" x14ac:dyDescent="0.3">
      <c r="A111" s="5">
        <v>13667</v>
      </c>
      <c r="B111" s="7">
        <v>45819.641805555555</v>
      </c>
      <c r="C111" s="5">
        <v>851856</v>
      </c>
      <c r="D111" s="5" t="s">
        <v>711</v>
      </c>
      <c r="E111" s="5" t="s">
        <v>384</v>
      </c>
      <c r="F111" s="5" t="s">
        <v>712</v>
      </c>
    </row>
    <row r="112" spans="1:6" x14ac:dyDescent="0.3">
      <c r="A112" s="5">
        <v>13637</v>
      </c>
      <c r="B112" s="7">
        <v>45788.854270833333</v>
      </c>
      <c r="C112" s="5">
        <v>851948</v>
      </c>
      <c r="D112" s="5" t="s">
        <v>713</v>
      </c>
      <c r="E112" s="5" t="s">
        <v>463</v>
      </c>
      <c r="F112" s="5" t="s">
        <v>714</v>
      </c>
    </row>
    <row r="113" spans="1:6" x14ac:dyDescent="0.3">
      <c r="A113" s="5">
        <v>13678</v>
      </c>
      <c r="B113" s="7">
        <v>45819.64234953704</v>
      </c>
      <c r="C113" s="5">
        <v>851949</v>
      </c>
      <c r="D113" s="5" t="s">
        <v>715</v>
      </c>
      <c r="E113" s="5" t="s">
        <v>464</v>
      </c>
      <c r="F113" s="5" t="s">
        <v>716</v>
      </c>
    </row>
    <row r="114" spans="1:6" x14ac:dyDescent="0.3">
      <c r="A114" s="5">
        <v>13574</v>
      </c>
      <c r="B114" s="7">
        <v>45788.494930555556</v>
      </c>
      <c r="C114" s="5">
        <v>851868</v>
      </c>
      <c r="D114" s="5" t="s">
        <v>717</v>
      </c>
      <c r="E114" s="5" t="s">
        <v>394</v>
      </c>
      <c r="F114" s="5" t="s">
        <v>718</v>
      </c>
    </row>
    <row r="115" spans="1:6" x14ac:dyDescent="0.3">
      <c r="A115" s="5">
        <v>13668</v>
      </c>
      <c r="B115" s="7">
        <v>45819.642129629632</v>
      </c>
      <c r="C115" s="5">
        <v>851931</v>
      </c>
      <c r="D115" s="5" t="s">
        <v>719</v>
      </c>
      <c r="E115" s="5" t="s">
        <v>451</v>
      </c>
      <c r="F115" s="5" t="s">
        <v>720</v>
      </c>
    </row>
    <row r="116" spans="1:6" x14ac:dyDescent="0.3">
      <c r="A116" s="5">
        <v>13501</v>
      </c>
      <c r="B116" s="7">
        <v>45758.782638888886</v>
      </c>
      <c r="C116" s="5">
        <v>851838</v>
      </c>
      <c r="D116" s="5" t="s">
        <v>721</v>
      </c>
      <c r="E116" s="5" t="s">
        <v>367</v>
      </c>
      <c r="F116" s="5" t="s">
        <v>722</v>
      </c>
    </row>
    <row r="117" spans="1:6" x14ac:dyDescent="0.3">
      <c r="A117" s="5">
        <v>13666</v>
      </c>
      <c r="B117" s="7">
        <v>45819.641701388886</v>
      </c>
      <c r="C117" s="5">
        <v>851905</v>
      </c>
      <c r="D117" s="5" t="s">
        <v>723</v>
      </c>
      <c r="E117" s="5" t="s">
        <v>428</v>
      </c>
      <c r="F117" s="5" t="s">
        <v>724</v>
      </c>
    </row>
    <row r="118" spans="1:6" x14ac:dyDescent="0.3">
      <c r="A118" s="5">
        <v>13661</v>
      </c>
      <c r="B118" s="7">
        <v>45819.580914351849</v>
      </c>
      <c r="C118" s="5">
        <v>851865</v>
      </c>
      <c r="D118" s="5" t="s">
        <v>725</v>
      </c>
      <c r="E118" s="5" t="s">
        <v>392</v>
      </c>
      <c r="F118" s="5" t="s">
        <v>726</v>
      </c>
    </row>
    <row r="119" spans="1:6" x14ac:dyDescent="0.3">
      <c r="A119" s="5">
        <v>13674</v>
      </c>
      <c r="B119" s="7">
        <v>45819.642222222225</v>
      </c>
      <c r="C119" s="5">
        <v>850066</v>
      </c>
      <c r="D119" s="5" t="s">
        <v>727</v>
      </c>
      <c r="E119" s="5" t="s">
        <v>353</v>
      </c>
      <c r="F119" s="5" t="s">
        <v>728</v>
      </c>
    </row>
    <row r="120" spans="1:6" x14ac:dyDescent="0.3">
      <c r="A120" s="5">
        <v>13517</v>
      </c>
      <c r="B120" s="7">
        <v>45758.89472222222</v>
      </c>
      <c r="C120" s="5">
        <v>851899</v>
      </c>
      <c r="D120" s="5" t="s">
        <v>729</v>
      </c>
      <c r="E120" s="5" t="s">
        <v>423</v>
      </c>
      <c r="F120" s="5" t="s">
        <v>730</v>
      </c>
    </row>
    <row r="121" spans="1:6" x14ac:dyDescent="0.3">
      <c r="A121" s="5">
        <v>13658</v>
      </c>
      <c r="B121" s="7">
        <v>45819.580370370371</v>
      </c>
      <c r="C121" s="5">
        <v>850119</v>
      </c>
      <c r="D121" s="5" t="s">
        <v>731</v>
      </c>
      <c r="E121" s="5" t="s">
        <v>354</v>
      </c>
      <c r="F121" s="5" t="s">
        <v>732</v>
      </c>
    </row>
    <row r="122" spans="1:6" x14ac:dyDescent="0.3">
      <c r="A122" s="5">
        <v>13484</v>
      </c>
      <c r="B122" s="7">
        <v>45758.877662037034</v>
      </c>
      <c r="C122" s="5">
        <v>851835</v>
      </c>
      <c r="D122" s="5" t="s">
        <v>733</v>
      </c>
      <c r="E122" s="5" t="s">
        <v>364</v>
      </c>
      <c r="F122" s="5" t="s">
        <v>734</v>
      </c>
    </row>
    <row r="123" spans="1:6" x14ac:dyDescent="0.3">
      <c r="E123" s="11" t="s">
        <v>738</v>
      </c>
      <c r="F123" s="10" t="s">
        <v>737</v>
      </c>
    </row>
    <row r="124" spans="1:6" x14ac:dyDescent="0.3">
      <c r="E124" t="s">
        <v>390</v>
      </c>
      <c r="F124" t="s">
        <v>744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48701-FEEB-459C-BA75-99700BAE4376}">
  <dimension ref="A1:D121"/>
  <sheetViews>
    <sheetView workbookViewId="0">
      <selection activeCell="E3" sqref="E3"/>
    </sheetView>
  </sheetViews>
  <sheetFormatPr defaultRowHeight="15.6" x14ac:dyDescent="0.3"/>
  <cols>
    <col min="1" max="1" width="17.09765625" customWidth="1"/>
  </cols>
  <sheetData>
    <row r="1" spans="1:4" x14ac:dyDescent="0.3">
      <c r="B1" t="s">
        <v>351</v>
      </c>
    </row>
    <row r="2" spans="1:4" x14ac:dyDescent="0.3">
      <c r="A2" t="s">
        <v>352</v>
      </c>
      <c r="B2" t="s">
        <v>472</v>
      </c>
      <c r="C2" t="s">
        <v>473</v>
      </c>
    </row>
    <row r="3" spans="1:4" x14ac:dyDescent="0.3">
      <c r="A3" t="s">
        <v>353</v>
      </c>
      <c r="B3">
        <v>4</v>
      </c>
      <c r="C3">
        <v>6</v>
      </c>
      <c r="D3">
        <f>SUM(B3:C3)</f>
        <v>10</v>
      </c>
    </row>
    <row r="4" spans="1:4" x14ac:dyDescent="0.3">
      <c r="A4" t="s">
        <v>354</v>
      </c>
      <c r="B4">
        <v>4</v>
      </c>
      <c r="C4">
        <v>6</v>
      </c>
      <c r="D4">
        <f t="shared" ref="D4:D67" si="0">SUM(B4:C4)</f>
        <v>10</v>
      </c>
    </row>
    <row r="5" spans="1:4" x14ac:dyDescent="0.3">
      <c r="A5" t="s">
        <v>355</v>
      </c>
      <c r="B5">
        <v>4</v>
      </c>
      <c r="C5">
        <v>6</v>
      </c>
      <c r="D5">
        <f t="shared" si="0"/>
        <v>10</v>
      </c>
    </row>
    <row r="6" spans="1:4" x14ac:dyDescent="0.3">
      <c r="A6" t="s">
        <v>356</v>
      </c>
      <c r="B6">
        <v>4</v>
      </c>
      <c r="C6">
        <v>6</v>
      </c>
      <c r="D6">
        <f t="shared" si="0"/>
        <v>10</v>
      </c>
    </row>
    <row r="7" spans="1:4" x14ac:dyDescent="0.3">
      <c r="A7" t="s">
        <v>357</v>
      </c>
      <c r="B7">
        <v>4</v>
      </c>
      <c r="C7">
        <v>4</v>
      </c>
      <c r="D7">
        <f t="shared" si="0"/>
        <v>8</v>
      </c>
    </row>
    <row r="8" spans="1:4" x14ac:dyDescent="0.3">
      <c r="A8" t="s">
        <v>358</v>
      </c>
      <c r="B8">
        <v>4</v>
      </c>
      <c r="C8">
        <v>6</v>
      </c>
      <c r="D8">
        <f t="shared" si="0"/>
        <v>10</v>
      </c>
    </row>
    <row r="9" spans="1:4" x14ac:dyDescent="0.3">
      <c r="A9" t="s">
        <v>359</v>
      </c>
      <c r="B9">
        <v>4</v>
      </c>
      <c r="C9">
        <v>6</v>
      </c>
      <c r="D9">
        <f t="shared" si="0"/>
        <v>10</v>
      </c>
    </row>
    <row r="10" spans="1:4" x14ac:dyDescent="0.3">
      <c r="A10" t="s">
        <v>360</v>
      </c>
      <c r="B10">
        <v>4</v>
      </c>
      <c r="C10">
        <v>6</v>
      </c>
      <c r="D10">
        <f t="shared" si="0"/>
        <v>10</v>
      </c>
    </row>
    <row r="11" spans="1:4" x14ac:dyDescent="0.3">
      <c r="A11" t="s">
        <v>361</v>
      </c>
      <c r="B11">
        <v>4</v>
      </c>
      <c r="C11">
        <v>6</v>
      </c>
      <c r="D11">
        <f t="shared" si="0"/>
        <v>10</v>
      </c>
    </row>
    <row r="12" spans="1:4" x14ac:dyDescent="0.3">
      <c r="A12" t="s">
        <v>362</v>
      </c>
      <c r="B12">
        <v>4</v>
      </c>
      <c r="C12">
        <v>6</v>
      </c>
      <c r="D12">
        <f t="shared" si="0"/>
        <v>10</v>
      </c>
    </row>
    <row r="13" spans="1:4" x14ac:dyDescent="0.3">
      <c r="A13" t="s">
        <v>363</v>
      </c>
      <c r="B13">
        <v>4</v>
      </c>
      <c r="C13">
        <v>6</v>
      </c>
      <c r="D13">
        <f t="shared" si="0"/>
        <v>10</v>
      </c>
    </row>
    <row r="14" spans="1:4" x14ac:dyDescent="0.3">
      <c r="A14" t="s">
        <v>364</v>
      </c>
      <c r="B14">
        <v>4</v>
      </c>
      <c r="C14">
        <v>6</v>
      </c>
      <c r="D14">
        <f t="shared" si="0"/>
        <v>10</v>
      </c>
    </row>
    <row r="15" spans="1:4" x14ac:dyDescent="0.3">
      <c r="A15" t="s">
        <v>365</v>
      </c>
      <c r="B15">
        <v>4</v>
      </c>
      <c r="C15">
        <v>6</v>
      </c>
      <c r="D15">
        <f t="shared" si="0"/>
        <v>10</v>
      </c>
    </row>
    <row r="16" spans="1:4" x14ac:dyDescent="0.3">
      <c r="A16" t="s">
        <v>366</v>
      </c>
      <c r="B16">
        <v>4</v>
      </c>
      <c r="C16">
        <v>6</v>
      </c>
      <c r="D16">
        <f t="shared" si="0"/>
        <v>10</v>
      </c>
    </row>
    <row r="17" spans="1:4" x14ac:dyDescent="0.3">
      <c r="A17" t="s">
        <v>367</v>
      </c>
      <c r="B17">
        <v>4</v>
      </c>
      <c r="C17">
        <v>6</v>
      </c>
      <c r="D17">
        <f t="shared" si="0"/>
        <v>10</v>
      </c>
    </row>
    <row r="18" spans="1:4" x14ac:dyDescent="0.3">
      <c r="A18" t="s">
        <v>368</v>
      </c>
      <c r="B18">
        <v>4</v>
      </c>
      <c r="C18">
        <v>6</v>
      </c>
      <c r="D18">
        <f t="shared" si="0"/>
        <v>10</v>
      </c>
    </row>
    <row r="19" spans="1:4" x14ac:dyDescent="0.3">
      <c r="A19" t="s">
        <v>369</v>
      </c>
      <c r="B19">
        <v>4</v>
      </c>
      <c r="C19">
        <v>6</v>
      </c>
      <c r="D19">
        <f t="shared" si="0"/>
        <v>10</v>
      </c>
    </row>
    <row r="20" spans="1:4" x14ac:dyDescent="0.3">
      <c r="A20" t="s">
        <v>370</v>
      </c>
      <c r="B20">
        <v>4</v>
      </c>
      <c r="C20">
        <v>6</v>
      </c>
      <c r="D20">
        <f t="shared" si="0"/>
        <v>10</v>
      </c>
    </row>
    <row r="21" spans="1:4" x14ac:dyDescent="0.3">
      <c r="A21" t="s">
        <v>371</v>
      </c>
      <c r="B21">
        <v>4</v>
      </c>
      <c r="C21">
        <v>6</v>
      </c>
      <c r="D21">
        <f t="shared" si="0"/>
        <v>10</v>
      </c>
    </row>
    <row r="22" spans="1:4" x14ac:dyDescent="0.3">
      <c r="A22" t="s">
        <v>372</v>
      </c>
      <c r="B22">
        <v>4</v>
      </c>
      <c r="C22">
        <v>6</v>
      </c>
      <c r="D22">
        <f t="shared" si="0"/>
        <v>10</v>
      </c>
    </row>
    <row r="23" spans="1:4" x14ac:dyDescent="0.3">
      <c r="A23" t="s">
        <v>373</v>
      </c>
      <c r="B23">
        <v>4</v>
      </c>
      <c r="C23">
        <v>6</v>
      </c>
      <c r="D23">
        <f t="shared" si="0"/>
        <v>10</v>
      </c>
    </row>
    <row r="24" spans="1:4" x14ac:dyDescent="0.3">
      <c r="A24" t="s">
        <v>374</v>
      </c>
      <c r="B24">
        <v>4</v>
      </c>
      <c r="C24">
        <v>6</v>
      </c>
      <c r="D24">
        <f t="shared" si="0"/>
        <v>10</v>
      </c>
    </row>
    <row r="25" spans="1:4" x14ac:dyDescent="0.3">
      <c r="A25" t="s">
        <v>375</v>
      </c>
      <c r="B25">
        <v>4</v>
      </c>
      <c r="C25">
        <v>6</v>
      </c>
      <c r="D25">
        <f t="shared" si="0"/>
        <v>10</v>
      </c>
    </row>
    <row r="26" spans="1:4" x14ac:dyDescent="0.3">
      <c r="A26" t="s">
        <v>376</v>
      </c>
      <c r="B26">
        <v>4</v>
      </c>
      <c r="C26">
        <v>6</v>
      </c>
      <c r="D26">
        <f t="shared" si="0"/>
        <v>10</v>
      </c>
    </row>
    <row r="27" spans="1:4" x14ac:dyDescent="0.3">
      <c r="A27" t="s">
        <v>377</v>
      </c>
      <c r="B27">
        <v>4</v>
      </c>
      <c r="C27">
        <v>6</v>
      </c>
      <c r="D27">
        <f t="shared" si="0"/>
        <v>10</v>
      </c>
    </row>
    <row r="28" spans="1:4" x14ac:dyDescent="0.3">
      <c r="A28" t="s">
        <v>378</v>
      </c>
      <c r="B28">
        <v>4</v>
      </c>
      <c r="C28">
        <v>6</v>
      </c>
      <c r="D28">
        <f t="shared" si="0"/>
        <v>10</v>
      </c>
    </row>
    <row r="29" spans="1:4" x14ac:dyDescent="0.3">
      <c r="A29" t="s">
        <v>379</v>
      </c>
      <c r="B29">
        <v>4</v>
      </c>
      <c r="C29">
        <v>6</v>
      </c>
      <c r="D29">
        <f t="shared" si="0"/>
        <v>10</v>
      </c>
    </row>
    <row r="30" spans="1:4" x14ac:dyDescent="0.3">
      <c r="A30" t="s">
        <v>380</v>
      </c>
      <c r="B30">
        <v>4</v>
      </c>
      <c r="C30">
        <v>6</v>
      </c>
      <c r="D30">
        <f t="shared" si="0"/>
        <v>10</v>
      </c>
    </row>
    <row r="31" spans="1:4" x14ac:dyDescent="0.3">
      <c r="A31" t="s">
        <v>381</v>
      </c>
      <c r="B31">
        <v>4</v>
      </c>
      <c r="C31">
        <v>6</v>
      </c>
      <c r="D31">
        <f t="shared" si="0"/>
        <v>10</v>
      </c>
    </row>
    <row r="32" spans="1:4" x14ac:dyDescent="0.3">
      <c r="A32" t="s">
        <v>382</v>
      </c>
      <c r="B32">
        <v>4</v>
      </c>
      <c r="C32">
        <v>4</v>
      </c>
      <c r="D32">
        <f t="shared" si="0"/>
        <v>8</v>
      </c>
    </row>
    <row r="33" spans="1:4" x14ac:dyDescent="0.3">
      <c r="A33" t="s">
        <v>383</v>
      </c>
      <c r="B33">
        <v>4</v>
      </c>
      <c r="C33">
        <v>6</v>
      </c>
      <c r="D33">
        <f t="shared" si="0"/>
        <v>10</v>
      </c>
    </row>
    <row r="34" spans="1:4" x14ac:dyDescent="0.3">
      <c r="A34" t="s">
        <v>384</v>
      </c>
      <c r="B34">
        <v>4</v>
      </c>
      <c r="C34">
        <v>6</v>
      </c>
      <c r="D34">
        <f t="shared" si="0"/>
        <v>10</v>
      </c>
    </row>
    <row r="35" spans="1:4" x14ac:dyDescent="0.3">
      <c r="A35" t="s">
        <v>385</v>
      </c>
      <c r="B35">
        <v>4</v>
      </c>
      <c r="C35">
        <v>6</v>
      </c>
      <c r="D35">
        <f t="shared" si="0"/>
        <v>10</v>
      </c>
    </row>
    <row r="36" spans="1:4" x14ac:dyDescent="0.3">
      <c r="A36" t="s">
        <v>386</v>
      </c>
      <c r="B36">
        <v>4</v>
      </c>
      <c r="C36">
        <v>6</v>
      </c>
      <c r="D36">
        <f t="shared" si="0"/>
        <v>10</v>
      </c>
    </row>
    <row r="37" spans="1:4" x14ac:dyDescent="0.3">
      <c r="A37" t="s">
        <v>387</v>
      </c>
      <c r="B37">
        <v>4</v>
      </c>
      <c r="C37">
        <v>6</v>
      </c>
      <c r="D37">
        <f t="shared" si="0"/>
        <v>10</v>
      </c>
    </row>
    <row r="38" spans="1:4" x14ac:dyDescent="0.3">
      <c r="A38" t="s">
        <v>388</v>
      </c>
      <c r="B38">
        <v>4</v>
      </c>
      <c r="C38">
        <v>6</v>
      </c>
      <c r="D38">
        <f t="shared" si="0"/>
        <v>10</v>
      </c>
    </row>
    <row r="39" spans="1:4" x14ac:dyDescent="0.3">
      <c r="A39" t="s">
        <v>389</v>
      </c>
      <c r="B39">
        <v>4</v>
      </c>
      <c r="C39">
        <v>6</v>
      </c>
      <c r="D39">
        <f t="shared" si="0"/>
        <v>10</v>
      </c>
    </row>
    <row r="40" spans="1:4" x14ac:dyDescent="0.3">
      <c r="A40" t="s">
        <v>390</v>
      </c>
      <c r="B40">
        <v>4</v>
      </c>
      <c r="C40">
        <v>6</v>
      </c>
      <c r="D40">
        <f t="shared" si="0"/>
        <v>10</v>
      </c>
    </row>
    <row r="41" spans="1:4" x14ac:dyDescent="0.3">
      <c r="A41" t="s">
        <v>391</v>
      </c>
      <c r="B41">
        <v>0</v>
      </c>
      <c r="C41">
        <v>4</v>
      </c>
      <c r="D41">
        <f t="shared" si="0"/>
        <v>4</v>
      </c>
    </row>
    <row r="42" spans="1:4" x14ac:dyDescent="0.3">
      <c r="A42" t="s">
        <v>392</v>
      </c>
      <c r="B42">
        <v>4</v>
      </c>
      <c r="C42">
        <v>6</v>
      </c>
      <c r="D42">
        <f t="shared" si="0"/>
        <v>10</v>
      </c>
    </row>
    <row r="43" spans="1:4" x14ac:dyDescent="0.3">
      <c r="A43" t="s">
        <v>393</v>
      </c>
      <c r="B43">
        <v>4</v>
      </c>
      <c r="C43">
        <v>6</v>
      </c>
      <c r="D43">
        <f t="shared" si="0"/>
        <v>10</v>
      </c>
    </row>
    <row r="44" spans="1:4" x14ac:dyDescent="0.3">
      <c r="A44" t="s">
        <v>394</v>
      </c>
      <c r="B44">
        <v>4</v>
      </c>
      <c r="C44">
        <v>6</v>
      </c>
      <c r="D44">
        <f t="shared" si="0"/>
        <v>10</v>
      </c>
    </row>
    <row r="45" spans="1:4" x14ac:dyDescent="0.3">
      <c r="A45" t="s">
        <v>395</v>
      </c>
      <c r="B45">
        <v>4</v>
      </c>
      <c r="C45">
        <v>6</v>
      </c>
      <c r="D45">
        <f t="shared" si="0"/>
        <v>10</v>
      </c>
    </row>
    <row r="46" spans="1:4" x14ac:dyDescent="0.3">
      <c r="A46" t="s">
        <v>396</v>
      </c>
      <c r="B46">
        <v>4</v>
      </c>
      <c r="C46">
        <v>6</v>
      </c>
      <c r="D46">
        <f t="shared" si="0"/>
        <v>10</v>
      </c>
    </row>
    <row r="47" spans="1:4" x14ac:dyDescent="0.3">
      <c r="A47" t="s">
        <v>397</v>
      </c>
      <c r="B47">
        <v>4</v>
      </c>
      <c r="C47">
        <v>6</v>
      </c>
      <c r="D47">
        <f t="shared" si="0"/>
        <v>10</v>
      </c>
    </row>
    <row r="48" spans="1:4" x14ac:dyDescent="0.3">
      <c r="A48" t="s">
        <v>398</v>
      </c>
      <c r="B48">
        <v>4</v>
      </c>
      <c r="C48">
        <v>6</v>
      </c>
      <c r="D48">
        <f t="shared" si="0"/>
        <v>10</v>
      </c>
    </row>
    <row r="49" spans="1:4" x14ac:dyDescent="0.3">
      <c r="A49" t="s">
        <v>399</v>
      </c>
      <c r="B49">
        <v>4</v>
      </c>
      <c r="C49">
        <v>6</v>
      </c>
      <c r="D49">
        <f t="shared" si="0"/>
        <v>10</v>
      </c>
    </row>
    <row r="50" spans="1:4" x14ac:dyDescent="0.3">
      <c r="A50" t="s">
        <v>400</v>
      </c>
      <c r="B50">
        <v>4</v>
      </c>
      <c r="C50">
        <v>6</v>
      </c>
      <c r="D50">
        <f t="shared" si="0"/>
        <v>10</v>
      </c>
    </row>
    <row r="51" spans="1:4" x14ac:dyDescent="0.3">
      <c r="A51" t="s">
        <v>401</v>
      </c>
      <c r="B51">
        <v>4</v>
      </c>
      <c r="C51">
        <v>6</v>
      </c>
      <c r="D51">
        <f t="shared" si="0"/>
        <v>10</v>
      </c>
    </row>
    <row r="52" spans="1:4" x14ac:dyDescent="0.3">
      <c r="A52" t="s">
        <v>402</v>
      </c>
      <c r="B52">
        <v>4</v>
      </c>
      <c r="C52">
        <v>6</v>
      </c>
      <c r="D52">
        <f t="shared" si="0"/>
        <v>10</v>
      </c>
    </row>
    <row r="53" spans="1:4" x14ac:dyDescent="0.3">
      <c r="A53" t="s">
        <v>403</v>
      </c>
      <c r="B53">
        <v>4</v>
      </c>
      <c r="C53">
        <v>6</v>
      </c>
      <c r="D53">
        <f t="shared" si="0"/>
        <v>10</v>
      </c>
    </row>
    <row r="54" spans="1:4" x14ac:dyDescent="0.3">
      <c r="A54" t="s">
        <v>404</v>
      </c>
      <c r="B54">
        <v>4</v>
      </c>
      <c r="C54">
        <v>6</v>
      </c>
      <c r="D54">
        <f t="shared" si="0"/>
        <v>10</v>
      </c>
    </row>
    <row r="55" spans="1:4" x14ac:dyDescent="0.3">
      <c r="A55" t="s">
        <v>405</v>
      </c>
      <c r="B55">
        <v>4</v>
      </c>
      <c r="C55">
        <v>6</v>
      </c>
      <c r="D55">
        <f t="shared" si="0"/>
        <v>10</v>
      </c>
    </row>
    <row r="56" spans="1:4" x14ac:dyDescent="0.3">
      <c r="A56" t="s">
        <v>406</v>
      </c>
      <c r="B56">
        <v>4</v>
      </c>
      <c r="C56">
        <v>6</v>
      </c>
      <c r="D56">
        <f t="shared" si="0"/>
        <v>10</v>
      </c>
    </row>
    <row r="57" spans="1:4" x14ac:dyDescent="0.3">
      <c r="A57" t="s">
        <v>407</v>
      </c>
      <c r="B57">
        <v>4</v>
      </c>
      <c r="C57">
        <v>6</v>
      </c>
      <c r="D57">
        <f t="shared" si="0"/>
        <v>10</v>
      </c>
    </row>
    <row r="58" spans="1:4" x14ac:dyDescent="0.3">
      <c r="A58" t="s">
        <v>408</v>
      </c>
      <c r="B58">
        <v>4</v>
      </c>
      <c r="C58">
        <v>6</v>
      </c>
      <c r="D58">
        <f t="shared" si="0"/>
        <v>10</v>
      </c>
    </row>
    <row r="59" spans="1:4" x14ac:dyDescent="0.3">
      <c r="A59" t="s">
        <v>409</v>
      </c>
      <c r="B59">
        <v>4</v>
      </c>
      <c r="C59">
        <v>6</v>
      </c>
      <c r="D59">
        <f t="shared" si="0"/>
        <v>10</v>
      </c>
    </row>
    <row r="60" spans="1:4" x14ac:dyDescent="0.3">
      <c r="A60" t="s">
        <v>410</v>
      </c>
      <c r="B60">
        <v>4</v>
      </c>
      <c r="C60">
        <v>6</v>
      </c>
      <c r="D60">
        <f t="shared" si="0"/>
        <v>10</v>
      </c>
    </row>
    <row r="61" spans="1:4" x14ac:dyDescent="0.3">
      <c r="A61" t="s">
        <v>411</v>
      </c>
      <c r="B61">
        <v>4</v>
      </c>
      <c r="C61">
        <v>6</v>
      </c>
      <c r="D61">
        <f t="shared" si="0"/>
        <v>10</v>
      </c>
    </row>
    <row r="62" spans="1:4" x14ac:dyDescent="0.3">
      <c r="A62" t="s">
        <v>412</v>
      </c>
      <c r="B62">
        <v>4</v>
      </c>
      <c r="C62">
        <v>6</v>
      </c>
      <c r="D62">
        <f t="shared" si="0"/>
        <v>10</v>
      </c>
    </row>
    <row r="63" spans="1:4" x14ac:dyDescent="0.3">
      <c r="A63" t="s">
        <v>413</v>
      </c>
      <c r="B63">
        <v>4</v>
      </c>
      <c r="C63">
        <v>4</v>
      </c>
      <c r="D63">
        <f t="shared" si="0"/>
        <v>8</v>
      </c>
    </row>
    <row r="64" spans="1:4" x14ac:dyDescent="0.3">
      <c r="A64" t="s">
        <v>414</v>
      </c>
      <c r="B64">
        <v>4</v>
      </c>
      <c r="C64">
        <v>6</v>
      </c>
      <c r="D64">
        <f t="shared" si="0"/>
        <v>10</v>
      </c>
    </row>
    <row r="65" spans="1:4" x14ac:dyDescent="0.3">
      <c r="A65" t="s">
        <v>415</v>
      </c>
      <c r="B65">
        <v>4</v>
      </c>
      <c r="C65">
        <v>6</v>
      </c>
      <c r="D65">
        <f t="shared" si="0"/>
        <v>10</v>
      </c>
    </row>
    <row r="66" spans="1:4" x14ac:dyDescent="0.3">
      <c r="A66" t="s">
        <v>416</v>
      </c>
      <c r="B66">
        <v>4</v>
      </c>
      <c r="C66">
        <v>6</v>
      </c>
      <c r="D66">
        <f t="shared" si="0"/>
        <v>10</v>
      </c>
    </row>
    <row r="67" spans="1:4" x14ac:dyDescent="0.3">
      <c r="A67" t="s">
        <v>417</v>
      </c>
      <c r="B67">
        <v>4</v>
      </c>
      <c r="C67">
        <v>6</v>
      </c>
      <c r="D67">
        <f t="shared" si="0"/>
        <v>10</v>
      </c>
    </row>
    <row r="68" spans="1:4" x14ac:dyDescent="0.3">
      <c r="A68" t="s">
        <v>418</v>
      </c>
      <c r="B68">
        <v>4</v>
      </c>
      <c r="C68">
        <v>6</v>
      </c>
      <c r="D68">
        <f t="shared" ref="D68:D121" si="1">SUM(B68:C68)</f>
        <v>10</v>
      </c>
    </row>
    <row r="69" spans="1:4" x14ac:dyDescent="0.3">
      <c r="A69" t="s">
        <v>419</v>
      </c>
      <c r="B69">
        <v>4</v>
      </c>
      <c r="C69">
        <v>6</v>
      </c>
      <c r="D69">
        <f t="shared" si="1"/>
        <v>10</v>
      </c>
    </row>
    <row r="70" spans="1:4" x14ac:dyDescent="0.3">
      <c r="A70" t="s">
        <v>420</v>
      </c>
      <c r="B70">
        <v>4</v>
      </c>
      <c r="C70">
        <v>6</v>
      </c>
      <c r="D70">
        <f t="shared" si="1"/>
        <v>10</v>
      </c>
    </row>
    <row r="71" spans="1:4" x14ac:dyDescent="0.3">
      <c r="A71" t="s">
        <v>421</v>
      </c>
      <c r="B71">
        <v>4</v>
      </c>
      <c r="C71">
        <v>6</v>
      </c>
      <c r="D71">
        <f t="shared" si="1"/>
        <v>10</v>
      </c>
    </row>
    <row r="72" spans="1:4" x14ac:dyDescent="0.3">
      <c r="A72" t="s">
        <v>422</v>
      </c>
      <c r="B72">
        <v>4</v>
      </c>
      <c r="C72">
        <v>6</v>
      </c>
      <c r="D72">
        <f t="shared" si="1"/>
        <v>10</v>
      </c>
    </row>
    <row r="73" spans="1:4" x14ac:dyDescent="0.3">
      <c r="A73" t="s">
        <v>423</v>
      </c>
      <c r="B73">
        <v>4</v>
      </c>
      <c r="C73">
        <v>4</v>
      </c>
      <c r="D73">
        <f t="shared" si="1"/>
        <v>8</v>
      </c>
    </row>
    <row r="74" spans="1:4" x14ac:dyDescent="0.3">
      <c r="A74" t="s">
        <v>424</v>
      </c>
      <c r="B74">
        <v>4</v>
      </c>
      <c r="C74">
        <v>6</v>
      </c>
      <c r="D74">
        <f t="shared" si="1"/>
        <v>10</v>
      </c>
    </row>
    <row r="75" spans="1:4" x14ac:dyDescent="0.3">
      <c r="A75" t="s">
        <v>425</v>
      </c>
      <c r="B75">
        <v>4</v>
      </c>
      <c r="C75">
        <v>6</v>
      </c>
      <c r="D75">
        <f t="shared" si="1"/>
        <v>10</v>
      </c>
    </row>
    <row r="76" spans="1:4" x14ac:dyDescent="0.3">
      <c r="A76" t="s">
        <v>426</v>
      </c>
      <c r="B76">
        <v>4</v>
      </c>
      <c r="C76">
        <v>6</v>
      </c>
      <c r="D76">
        <f t="shared" si="1"/>
        <v>10</v>
      </c>
    </row>
    <row r="77" spans="1:4" x14ac:dyDescent="0.3">
      <c r="A77" t="s">
        <v>427</v>
      </c>
      <c r="B77">
        <v>4</v>
      </c>
      <c r="C77">
        <v>6</v>
      </c>
      <c r="D77">
        <f t="shared" si="1"/>
        <v>10</v>
      </c>
    </row>
    <row r="78" spans="1:4" x14ac:dyDescent="0.3">
      <c r="A78" t="s">
        <v>428</v>
      </c>
      <c r="B78">
        <v>4</v>
      </c>
      <c r="C78">
        <v>6</v>
      </c>
      <c r="D78">
        <f t="shared" si="1"/>
        <v>10</v>
      </c>
    </row>
    <row r="79" spans="1:4" x14ac:dyDescent="0.3">
      <c r="A79" t="s">
        <v>429</v>
      </c>
      <c r="B79">
        <v>4</v>
      </c>
      <c r="C79">
        <v>6</v>
      </c>
      <c r="D79">
        <f t="shared" si="1"/>
        <v>10</v>
      </c>
    </row>
    <row r="80" spans="1:4" x14ac:dyDescent="0.3">
      <c r="A80" t="s">
        <v>430</v>
      </c>
      <c r="B80">
        <v>4</v>
      </c>
      <c r="C80">
        <v>6</v>
      </c>
      <c r="D80">
        <f t="shared" si="1"/>
        <v>10</v>
      </c>
    </row>
    <row r="81" spans="1:4" x14ac:dyDescent="0.3">
      <c r="A81" t="s">
        <v>431</v>
      </c>
      <c r="B81">
        <v>4</v>
      </c>
      <c r="C81">
        <v>6</v>
      </c>
      <c r="D81">
        <f t="shared" si="1"/>
        <v>10</v>
      </c>
    </row>
    <row r="82" spans="1:4" x14ac:dyDescent="0.3">
      <c r="A82" t="s">
        <v>432</v>
      </c>
      <c r="B82">
        <v>4</v>
      </c>
      <c r="C82">
        <v>6</v>
      </c>
      <c r="D82">
        <f t="shared" si="1"/>
        <v>10</v>
      </c>
    </row>
    <row r="83" spans="1:4" x14ac:dyDescent="0.3">
      <c r="A83" t="s">
        <v>433</v>
      </c>
      <c r="B83">
        <v>4</v>
      </c>
      <c r="C83">
        <v>6</v>
      </c>
      <c r="D83">
        <f t="shared" si="1"/>
        <v>10</v>
      </c>
    </row>
    <row r="84" spans="1:4" x14ac:dyDescent="0.3">
      <c r="A84" t="s">
        <v>434</v>
      </c>
      <c r="B84">
        <v>4</v>
      </c>
      <c r="C84">
        <v>6</v>
      </c>
      <c r="D84">
        <f t="shared" si="1"/>
        <v>10</v>
      </c>
    </row>
    <row r="85" spans="1:4" x14ac:dyDescent="0.3">
      <c r="A85" t="s">
        <v>435</v>
      </c>
      <c r="B85">
        <v>4</v>
      </c>
      <c r="C85">
        <v>6</v>
      </c>
      <c r="D85">
        <f t="shared" si="1"/>
        <v>10</v>
      </c>
    </row>
    <row r="86" spans="1:4" x14ac:dyDescent="0.3">
      <c r="A86" t="s">
        <v>436</v>
      </c>
      <c r="B86">
        <v>4</v>
      </c>
      <c r="C86">
        <v>6</v>
      </c>
      <c r="D86">
        <f t="shared" si="1"/>
        <v>10</v>
      </c>
    </row>
    <row r="87" spans="1:4" x14ac:dyDescent="0.3">
      <c r="A87" t="s">
        <v>437</v>
      </c>
      <c r="B87">
        <v>4</v>
      </c>
      <c r="C87">
        <v>0</v>
      </c>
      <c r="D87">
        <f t="shared" si="1"/>
        <v>4</v>
      </c>
    </row>
    <row r="88" spans="1:4" x14ac:dyDescent="0.3">
      <c r="A88" t="s">
        <v>438</v>
      </c>
      <c r="B88">
        <v>4</v>
      </c>
      <c r="C88">
        <v>6</v>
      </c>
      <c r="D88">
        <f t="shared" si="1"/>
        <v>10</v>
      </c>
    </row>
    <row r="89" spans="1:4" x14ac:dyDescent="0.3">
      <c r="A89" t="s">
        <v>439</v>
      </c>
      <c r="B89">
        <v>4</v>
      </c>
      <c r="C89">
        <v>6</v>
      </c>
      <c r="D89">
        <f t="shared" si="1"/>
        <v>10</v>
      </c>
    </row>
    <row r="90" spans="1:4" x14ac:dyDescent="0.3">
      <c r="A90" t="s">
        <v>440</v>
      </c>
      <c r="B90">
        <v>4</v>
      </c>
      <c r="C90">
        <v>6</v>
      </c>
      <c r="D90">
        <f t="shared" si="1"/>
        <v>10</v>
      </c>
    </row>
    <row r="91" spans="1:4" x14ac:dyDescent="0.3">
      <c r="A91" t="s">
        <v>441</v>
      </c>
      <c r="B91">
        <v>4</v>
      </c>
      <c r="C91">
        <v>6</v>
      </c>
      <c r="D91">
        <f t="shared" si="1"/>
        <v>10</v>
      </c>
    </row>
    <row r="92" spans="1:4" x14ac:dyDescent="0.3">
      <c r="A92" t="s">
        <v>442</v>
      </c>
      <c r="B92">
        <v>4</v>
      </c>
      <c r="C92">
        <v>6</v>
      </c>
      <c r="D92">
        <f t="shared" si="1"/>
        <v>10</v>
      </c>
    </row>
    <row r="93" spans="1:4" x14ac:dyDescent="0.3">
      <c r="A93" t="s">
        <v>443</v>
      </c>
      <c r="B93">
        <v>4</v>
      </c>
      <c r="C93">
        <v>6</v>
      </c>
      <c r="D93">
        <f t="shared" si="1"/>
        <v>10</v>
      </c>
    </row>
    <row r="94" spans="1:4" x14ac:dyDescent="0.3">
      <c r="A94" t="s">
        <v>444</v>
      </c>
      <c r="C94">
        <v>6</v>
      </c>
      <c r="D94">
        <f t="shared" si="1"/>
        <v>6</v>
      </c>
    </row>
    <row r="95" spans="1:4" x14ac:dyDescent="0.3">
      <c r="A95" t="s">
        <v>445</v>
      </c>
      <c r="B95">
        <v>4</v>
      </c>
      <c r="C95">
        <v>6</v>
      </c>
      <c r="D95">
        <f t="shared" si="1"/>
        <v>10</v>
      </c>
    </row>
    <row r="96" spans="1:4" x14ac:dyDescent="0.3">
      <c r="A96" t="s">
        <v>446</v>
      </c>
      <c r="B96">
        <v>4</v>
      </c>
      <c r="C96">
        <v>6</v>
      </c>
      <c r="D96">
        <f t="shared" si="1"/>
        <v>10</v>
      </c>
    </row>
    <row r="97" spans="1:4" x14ac:dyDescent="0.3">
      <c r="A97" t="s">
        <v>447</v>
      </c>
      <c r="B97">
        <v>4</v>
      </c>
      <c r="C97">
        <v>6</v>
      </c>
      <c r="D97">
        <f t="shared" si="1"/>
        <v>10</v>
      </c>
    </row>
    <row r="98" spans="1:4" x14ac:dyDescent="0.3">
      <c r="A98" t="s">
        <v>448</v>
      </c>
      <c r="B98">
        <v>4</v>
      </c>
      <c r="C98">
        <v>6</v>
      </c>
      <c r="D98">
        <f t="shared" si="1"/>
        <v>10</v>
      </c>
    </row>
    <row r="99" spans="1:4" x14ac:dyDescent="0.3">
      <c r="A99" t="s">
        <v>449</v>
      </c>
      <c r="B99">
        <v>4</v>
      </c>
      <c r="C99">
        <v>6</v>
      </c>
      <c r="D99">
        <f t="shared" si="1"/>
        <v>10</v>
      </c>
    </row>
    <row r="100" spans="1:4" x14ac:dyDescent="0.3">
      <c r="A100" t="s">
        <v>450</v>
      </c>
      <c r="B100">
        <v>4</v>
      </c>
      <c r="C100">
        <v>6</v>
      </c>
      <c r="D100">
        <f t="shared" si="1"/>
        <v>10</v>
      </c>
    </row>
    <row r="101" spans="1:4" x14ac:dyDescent="0.3">
      <c r="A101" t="s">
        <v>451</v>
      </c>
      <c r="B101">
        <v>4</v>
      </c>
      <c r="C101">
        <v>6</v>
      </c>
      <c r="D101">
        <f t="shared" si="1"/>
        <v>10</v>
      </c>
    </row>
    <row r="102" spans="1:4" x14ac:dyDescent="0.3">
      <c r="A102" t="s">
        <v>452</v>
      </c>
      <c r="B102">
        <v>4</v>
      </c>
      <c r="C102">
        <v>6</v>
      </c>
      <c r="D102">
        <f t="shared" si="1"/>
        <v>10</v>
      </c>
    </row>
    <row r="103" spans="1:4" x14ac:dyDescent="0.3">
      <c r="A103" t="s">
        <v>453</v>
      </c>
      <c r="B103">
        <v>4</v>
      </c>
      <c r="C103">
        <v>6</v>
      </c>
      <c r="D103">
        <f t="shared" si="1"/>
        <v>10</v>
      </c>
    </row>
    <row r="104" spans="1:4" x14ac:dyDescent="0.3">
      <c r="A104" t="s">
        <v>454</v>
      </c>
      <c r="B104">
        <v>4</v>
      </c>
      <c r="C104">
        <v>6</v>
      </c>
      <c r="D104">
        <f t="shared" si="1"/>
        <v>10</v>
      </c>
    </row>
    <row r="105" spans="1:4" x14ac:dyDescent="0.3">
      <c r="A105" t="s">
        <v>455</v>
      </c>
      <c r="B105">
        <v>4</v>
      </c>
      <c r="C105">
        <v>6</v>
      </c>
      <c r="D105">
        <f t="shared" si="1"/>
        <v>10</v>
      </c>
    </row>
    <row r="106" spans="1:4" x14ac:dyDescent="0.3">
      <c r="A106" t="s">
        <v>456</v>
      </c>
      <c r="B106">
        <v>4</v>
      </c>
      <c r="C106">
        <v>6</v>
      </c>
      <c r="D106">
        <f t="shared" si="1"/>
        <v>10</v>
      </c>
    </row>
    <row r="107" spans="1:4" x14ac:dyDescent="0.3">
      <c r="A107" t="s">
        <v>457</v>
      </c>
      <c r="B107">
        <v>0</v>
      </c>
      <c r="C107">
        <v>4</v>
      </c>
      <c r="D107">
        <f t="shared" si="1"/>
        <v>4</v>
      </c>
    </row>
    <row r="108" spans="1:4" x14ac:dyDescent="0.3">
      <c r="A108" t="s">
        <v>458</v>
      </c>
      <c r="B108">
        <v>4</v>
      </c>
      <c r="C108">
        <v>6</v>
      </c>
      <c r="D108">
        <f t="shared" si="1"/>
        <v>10</v>
      </c>
    </row>
    <row r="109" spans="1:4" x14ac:dyDescent="0.3">
      <c r="A109" t="s">
        <v>459</v>
      </c>
      <c r="B109">
        <v>4</v>
      </c>
      <c r="C109">
        <v>6</v>
      </c>
      <c r="D109">
        <f t="shared" si="1"/>
        <v>10</v>
      </c>
    </row>
    <row r="110" spans="1:4" x14ac:dyDescent="0.3">
      <c r="A110" t="s">
        <v>460</v>
      </c>
      <c r="B110">
        <v>4</v>
      </c>
      <c r="C110">
        <v>6</v>
      </c>
      <c r="D110">
        <f t="shared" si="1"/>
        <v>10</v>
      </c>
    </row>
    <row r="111" spans="1:4" x14ac:dyDescent="0.3">
      <c r="A111" t="s">
        <v>461</v>
      </c>
      <c r="B111">
        <v>4</v>
      </c>
      <c r="C111">
        <v>6</v>
      </c>
      <c r="D111">
        <f t="shared" si="1"/>
        <v>10</v>
      </c>
    </row>
    <row r="112" spans="1:4" x14ac:dyDescent="0.3">
      <c r="A112" t="s">
        <v>462</v>
      </c>
      <c r="B112">
        <v>4</v>
      </c>
      <c r="C112">
        <v>6</v>
      </c>
      <c r="D112">
        <f t="shared" si="1"/>
        <v>10</v>
      </c>
    </row>
    <row r="113" spans="1:4" x14ac:dyDescent="0.3">
      <c r="A113" t="s">
        <v>463</v>
      </c>
      <c r="B113">
        <v>4</v>
      </c>
      <c r="C113">
        <v>6</v>
      </c>
      <c r="D113">
        <f t="shared" si="1"/>
        <v>10</v>
      </c>
    </row>
    <row r="114" spans="1:4" x14ac:dyDescent="0.3">
      <c r="A114" t="s">
        <v>464</v>
      </c>
      <c r="B114">
        <v>4</v>
      </c>
      <c r="C114">
        <v>6</v>
      </c>
      <c r="D114">
        <f t="shared" si="1"/>
        <v>10</v>
      </c>
    </row>
    <row r="115" spans="1:4" x14ac:dyDescent="0.3">
      <c r="A115" t="s">
        <v>465</v>
      </c>
      <c r="B115">
        <v>4</v>
      </c>
      <c r="C115">
        <v>6</v>
      </c>
      <c r="D115">
        <f t="shared" si="1"/>
        <v>10</v>
      </c>
    </row>
    <row r="116" spans="1:4" x14ac:dyDescent="0.3">
      <c r="A116" t="s">
        <v>466</v>
      </c>
      <c r="B116">
        <v>4</v>
      </c>
      <c r="C116">
        <v>6</v>
      </c>
      <c r="D116">
        <f t="shared" si="1"/>
        <v>10</v>
      </c>
    </row>
    <row r="117" spans="1:4" x14ac:dyDescent="0.3">
      <c r="A117" t="s">
        <v>467</v>
      </c>
      <c r="B117">
        <v>4</v>
      </c>
      <c r="C117">
        <v>6</v>
      </c>
      <c r="D117">
        <f t="shared" si="1"/>
        <v>10</v>
      </c>
    </row>
    <row r="118" spans="1:4" x14ac:dyDescent="0.3">
      <c r="A118" t="s">
        <v>468</v>
      </c>
      <c r="B118">
        <v>4</v>
      </c>
      <c r="C118">
        <v>6</v>
      </c>
      <c r="D118">
        <f t="shared" si="1"/>
        <v>10</v>
      </c>
    </row>
    <row r="119" spans="1:4" x14ac:dyDescent="0.3">
      <c r="A119" t="s">
        <v>469</v>
      </c>
      <c r="B119">
        <v>4</v>
      </c>
      <c r="C119">
        <v>6</v>
      </c>
      <c r="D119">
        <f t="shared" si="1"/>
        <v>10</v>
      </c>
    </row>
    <row r="120" spans="1:4" x14ac:dyDescent="0.3">
      <c r="A120" t="s">
        <v>470</v>
      </c>
      <c r="B120">
        <v>4</v>
      </c>
      <c r="C120">
        <v>4</v>
      </c>
      <c r="D120">
        <f t="shared" si="1"/>
        <v>8</v>
      </c>
    </row>
    <row r="121" spans="1:4" x14ac:dyDescent="0.3">
      <c r="A121" t="s">
        <v>471</v>
      </c>
      <c r="B121">
        <v>4</v>
      </c>
      <c r="C121">
        <v>6</v>
      </c>
      <c r="D121">
        <f t="shared" si="1"/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Grades</vt:lpstr>
      <vt:lpstr>index</vt:lpstr>
      <vt:lpstr>Domaci SPSS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Zorić</dc:creator>
  <cp:lastModifiedBy>Oliver Toskovic</cp:lastModifiedBy>
  <cp:revision>1</cp:revision>
  <dcterms:created xsi:type="dcterms:W3CDTF">2026-02-06T14:41:08Z</dcterms:created>
  <dcterms:modified xsi:type="dcterms:W3CDTF">2026-02-06T21:31:02Z</dcterms:modified>
</cp:coreProperties>
</file>